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Результаты ЕГЭ\Пересдача 4 и 5  июля\"/>
    </mc:Choice>
  </mc:AlternateContent>
  <xr:revisionPtr revIDLastSave="0" documentId="13_ncr:1_{0473677A-3E78-4475-925E-C3AE6C3F827F}" xr6:coauthVersionLast="36" xr6:coauthVersionMax="36" xr10:uidLastSave="{00000000-0000-0000-0000-000000000000}"/>
  <bookViews>
    <workbookView xWindow="0" yWindow="0" windowWidth="28800" windowHeight="10410" xr2:uid="{9DC806F8-2E34-4854-9150-0ACEF77064EC}"/>
  </bookViews>
  <sheets>
    <sheet name="Общие данные" sheetId="1" r:id="rId1"/>
    <sheet name="Распределение тестовых баллов" sheetId="3" r:id="rId2"/>
    <sheet name="Сравнительный анализ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L2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4" i="1"/>
  <c r="M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" i="1"/>
  <c r="C4" i="2" l="1"/>
  <c r="M2" i="1" l="1"/>
  <c r="J2" i="1"/>
  <c r="H2" i="1"/>
  <c r="F2" i="1"/>
  <c r="D2" i="1"/>
  <c r="C2" i="1"/>
  <c r="E2" i="1" l="1"/>
  <c r="G2" i="1"/>
  <c r="O2" i="1"/>
  <c r="I2" i="1"/>
  <c r="K2" i="1"/>
  <c r="D4" i="2"/>
  <c r="E4" i="2"/>
  <c r="F4" i="2"/>
  <c r="G4" i="2"/>
  <c r="H4" i="2"/>
  <c r="I4" i="2"/>
  <c r="J4" i="2"/>
  <c r="K4" i="2"/>
  <c r="L4" i="2"/>
  <c r="M4" i="2"/>
  <c r="N4" i="2"/>
  <c r="O4" i="2"/>
  <c r="P26" i="2"/>
  <c r="Q26" i="2" s="1"/>
  <c r="P27" i="2"/>
  <c r="Q27" i="2" s="1"/>
  <c r="P28" i="2"/>
  <c r="Q28" i="2" s="1"/>
  <c r="P29" i="2"/>
  <c r="Q29" i="2" s="1"/>
  <c r="P30" i="2"/>
  <c r="Q30" i="2" s="1"/>
  <c r="P31" i="2"/>
  <c r="Q31" i="2" s="1"/>
  <c r="P32" i="2"/>
  <c r="Q32" i="2" s="1"/>
  <c r="K35" i="2" l="1"/>
  <c r="K37" i="2"/>
  <c r="K36" i="2"/>
  <c r="P6" i="2"/>
  <c r="Q6" i="2" s="1"/>
  <c r="P7" i="2"/>
  <c r="Q7" i="2" s="1"/>
  <c r="P8" i="2"/>
  <c r="Q8" i="2" s="1"/>
  <c r="P9" i="2"/>
  <c r="Q9" i="2" s="1"/>
  <c r="P10" i="2"/>
  <c r="Q10" i="2" s="1"/>
  <c r="P11" i="2"/>
  <c r="Q11" i="2" s="1"/>
  <c r="P12" i="2"/>
  <c r="Q12" i="2" s="1"/>
  <c r="P13" i="2"/>
  <c r="Q13" i="2" s="1"/>
  <c r="P14" i="2"/>
  <c r="Q14" i="2" s="1"/>
  <c r="P15" i="2"/>
  <c r="Q15" i="2" s="1"/>
  <c r="P16" i="2"/>
  <c r="Q16" i="2" s="1"/>
  <c r="P17" i="2"/>
  <c r="Q17" i="2" s="1"/>
  <c r="P18" i="2"/>
  <c r="Q18" i="2" s="1"/>
  <c r="P19" i="2"/>
  <c r="Q19" i="2" s="1"/>
  <c r="P20" i="2"/>
  <c r="Q20" i="2" s="1"/>
  <c r="P21" i="2"/>
  <c r="Q21" i="2" s="1"/>
  <c r="P22" i="2"/>
  <c r="Q22" i="2" s="1"/>
  <c r="P23" i="2"/>
  <c r="Q23" i="2" s="1"/>
  <c r="P24" i="2"/>
  <c r="Q24" i="2" s="1"/>
  <c r="P25" i="2"/>
  <c r="Q25" i="2" s="1"/>
  <c r="P5" i="2"/>
  <c r="Q5" i="2" s="1"/>
</calcChain>
</file>

<file path=xl/sharedStrings.xml><?xml version="1.0" encoding="utf-8"?>
<sst xmlns="http://schemas.openxmlformats.org/spreadsheetml/2006/main" count="139" uniqueCount="102">
  <si>
    <t>МСУ</t>
  </si>
  <si>
    <t>Количество подавших заявление, чел.</t>
  </si>
  <si>
    <t>Приморский край</t>
  </si>
  <si>
    <t>5 Владивосток ГО</t>
  </si>
  <si>
    <t>7 Находка ГО</t>
  </si>
  <si>
    <t>12 Фокино ГО</t>
  </si>
  <si>
    <t>20 Надеждинский МР</t>
  </si>
  <si>
    <t>Доля от 61 до 80, %</t>
  </si>
  <si>
    <t>Доля от 81 до 99, %</t>
  </si>
  <si>
    <t>100 баллов, чел.</t>
  </si>
  <si>
    <t>Доля 100 баллов, %</t>
  </si>
  <si>
    <t>Средний тестовый балл</t>
  </si>
  <si>
    <t>От 81 до 99, чел.</t>
  </si>
  <si>
    <t>От 61 до 80, чел.</t>
  </si>
  <si>
    <t>Количество не преодолевших минимальный порог, чел.</t>
  </si>
  <si>
    <t>Артём ГО</t>
  </si>
  <si>
    <t>Арсеньев ГО</t>
  </si>
  <si>
    <t>Владивосток ГО</t>
  </si>
  <si>
    <t>Лесозаводск ГО</t>
  </si>
  <si>
    <t>Находка ГО</t>
  </si>
  <si>
    <t>Анучинский МО</t>
  </si>
  <si>
    <t>Фокино ГО</t>
  </si>
  <si>
    <t>Чугуевский МО</t>
  </si>
  <si>
    <t>Хорольский МО</t>
  </si>
  <si>
    <t>Шкотовский МО</t>
  </si>
  <si>
    <t>Код МСУ</t>
  </si>
  <si>
    <t>Кавалеровский МО</t>
  </si>
  <si>
    <t>Надеждинский МР</t>
  </si>
  <si>
    <t>Партизанский МО</t>
  </si>
  <si>
    <t>Черниговский МО</t>
  </si>
  <si>
    <t>От порога до 60, чел.</t>
  </si>
  <si>
    <t>Доля от порога до 60, %</t>
  </si>
  <si>
    <t>Доля не преодолевших минимальный порог, %</t>
  </si>
  <si>
    <t>Общий итог</t>
  </si>
  <si>
    <t>Количество фактически принявших участие, чел.</t>
  </si>
  <si>
    <t>Доля фактически принявших участие, %</t>
  </si>
  <si>
    <t>кластер 1</t>
  </si>
  <si>
    <t>кластер 2</t>
  </si>
  <si>
    <t>кластер 3</t>
  </si>
  <si>
    <t>кластер 4</t>
  </si>
  <si>
    <t>Уссурийск ГО</t>
  </si>
  <si>
    <t>10 Уссурийск ГО</t>
  </si>
  <si>
    <t>4 Дальнереченск ГО</t>
  </si>
  <si>
    <t>9 Спасск-Дальний ГО</t>
  </si>
  <si>
    <t>11 Анучинский МО</t>
  </si>
  <si>
    <t>не преодолели минимальный порог ни в  основной день, ни в  "президентские дни"</t>
  </si>
  <si>
    <t>не преодолели минимальный порог в  основной день, но перодолели в  "президентские дни"</t>
  </si>
  <si>
    <t>преодолели порог в  основной день, но не преодолели в  "президентские дни"</t>
  </si>
  <si>
    <t>преодолели порог в основной день и в  "президентские дни"</t>
  </si>
  <si>
    <t>кол-во участников, не преодолевших минимальный порог в  основные сроки и в  "президентские дни"</t>
  </si>
  <si>
    <t>кол-во участников, не преодолевших минимальный порог в  основные сроки и  в  "президентские дни", Результат остался на прежнем уровне</t>
  </si>
  <si>
    <t>кол-во участников, не преодолевших минимальный порог в  основные сроки и  в  "президентские дни", Результат повышен</t>
  </si>
  <si>
    <t>кол-во участников, не преодолевших минимальный порог в  основные сроки и  в  "президентские дни", Результат понижен</t>
  </si>
  <si>
    <t>кол-во участников, из не преодолевших минимальный порог в  основные сроки, но преодолевших минимальный порог в  "президентские дни"</t>
  </si>
  <si>
    <t>кол-во участников, из не преодолевших минимальный порог в  основные сроки, но преодолевших минимальный порог в  "президентские дни"
Результат повышен</t>
  </si>
  <si>
    <t>кол-во участников,  преодолевших минимальный порог в  основные сроки, но не преодолевших минимальный порог в  "президентские дни"</t>
  </si>
  <si>
    <t>кол-во участников, из преодолевших минимальный порог в  основные сроки, но не преодолевших порог в  "президентские дни"
Результат понижен</t>
  </si>
  <si>
    <t>кол-во участников,  преодолевших минимальный порог в  основные сроки и в  "президентские дни"</t>
  </si>
  <si>
    <t>кол-во участников, из преодолевших минимальный порог в  основные сроки и в  "президентские дни"
Результат на  том же уровне</t>
  </si>
  <si>
    <t>кол-во участников, из преодолевших минимальный порог в  основные сроки и в  "президентские дни"
Результат повышен</t>
  </si>
  <si>
    <t>кол-во участников, из преодолевших минимальный порог в  основные сроки и в  "президентские дни"
Результат понижен</t>
  </si>
  <si>
    <t>распределение тестовых баллов</t>
  </si>
  <si>
    <t>1 Артём ГО</t>
  </si>
  <si>
    <t>6 Лесозаводск ГО</t>
  </si>
  <si>
    <t>17 Михайловский МР</t>
  </si>
  <si>
    <t>19 Большой камень ГО</t>
  </si>
  <si>
    <t>28 Черниговский МО</t>
  </si>
  <si>
    <t>30 Тернейский МО</t>
  </si>
  <si>
    <t>33 Ханкайский МО</t>
  </si>
  <si>
    <t>код МСУ</t>
  </si>
  <si>
    <t>2 Арсеньев ГО</t>
  </si>
  <si>
    <t>13 Кавалеровский МО</t>
  </si>
  <si>
    <t>21 Октябрьский МО</t>
  </si>
  <si>
    <t>24 Чугуевский МО</t>
  </si>
  <si>
    <t>26 Партизанский МО</t>
  </si>
  <si>
    <t>29 Хорольский МО</t>
  </si>
  <si>
    <t>34 Шкотовский МО</t>
  </si>
  <si>
    <t>всего участников, улучшивших  результат в  сравнении с  основными сроками</t>
  </si>
  <si>
    <t>всего участников,  ухудшивших  результат в  сравнении с  основными сроками</t>
  </si>
  <si>
    <t>всего участников, результат которых остался прежним в  сравнении с  основными сроками</t>
  </si>
  <si>
    <t>минимальный балл - 40</t>
  </si>
  <si>
    <t>Дальнереченск ГО</t>
  </si>
  <si>
    <t>Спасск-Дальний ГО</t>
  </si>
  <si>
    <t>Михайловский МР</t>
  </si>
  <si>
    <t>Большой камень ГО</t>
  </si>
  <si>
    <t>Октябрьский МО</t>
  </si>
  <si>
    <t>Тернейский МО</t>
  </si>
  <si>
    <t>Ханкайский МО</t>
  </si>
  <si>
    <t>Данные по участникам, имеющим фактический результат за пересдачу в  "президентские дни" (ВТГ). Рассматривается минимальный порог  - 40 баллов</t>
  </si>
  <si>
    <t xml:space="preserve">из них не преодолели минимальный порог в  основные сроки </t>
  </si>
  <si>
    <t>Дальнереченский МР</t>
  </si>
  <si>
    <t>Спасский МР</t>
  </si>
  <si>
    <t>Пожарский МО</t>
  </si>
  <si>
    <t>Хасанский МО</t>
  </si>
  <si>
    <t>Дальнегорск МО</t>
  </si>
  <si>
    <t>3 Дальнегорск МО</t>
  </si>
  <si>
    <t>8 МО г. Партизанск</t>
  </si>
  <si>
    <t>15 Дальнереченский МР</t>
  </si>
  <si>
    <t>22 Пожарский МО</t>
  </si>
  <si>
    <t>23 Спасский МР</t>
  </si>
  <si>
    <t>32 Хасанский МО</t>
  </si>
  <si>
    <t>МО г. Партизанск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</si>
</sst>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/>
    <xf numFmtId="0" fontId="5" fillId="3" borderId="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/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NumberFormat="1" applyFont="1" applyBorder="1" applyAlignment="1">
      <alignment horizontal="center" vertical="center"/>
    </xf>
    <xf numFmtId="0" fontId="0" fillId="0" borderId="0" xfId="0"/>
    <xf numFmtId="0" fontId="9" fillId="0" borderId="0" xfId="0" applyFont="1"/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0" fillId="0" borderId="0" xfId="0"/>
    <xf numFmtId="0" fontId="2" fillId="5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Border="1"/>
    <xf numFmtId="0" fontId="12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1" fontId="2" fillId="0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164" fontId="0" fillId="0" borderId="0" xfId="0" applyNumberFormat="1" applyFill="1" applyBorder="1"/>
    <xf numFmtId="0" fontId="6" fillId="0" borderId="0" xfId="0" applyFont="1" applyFill="1" applyBorder="1" applyAlignment="1">
      <alignment horizontal="center" vertical="center" wrapText="1"/>
    </xf>
    <xf numFmtId="0" fontId="0" fillId="0" borderId="3" xfId="0" applyBorder="1"/>
    <xf numFmtId="164" fontId="0" fillId="0" borderId="3" xfId="0" applyNumberFormat="1" applyBorder="1"/>
    <xf numFmtId="1" fontId="3" fillId="0" borderId="0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1" fontId="0" fillId="0" borderId="0" xfId="0" applyNumberFormat="1"/>
    <xf numFmtId="2" fontId="3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'Общие данные'!$G$1</c:f>
              <c:strCache>
                <c:ptCount val="1"/>
                <c:pt idx="0">
                  <c:v>Доля не преодолевших минимальный порог, 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'Общие данные'!$B$3:$B$30</c:f>
              <c:strCache>
                <c:ptCount val="28"/>
                <c:pt idx="0">
                  <c:v>Артём ГО</c:v>
                </c:pt>
                <c:pt idx="1">
                  <c:v>Арсеньев ГО</c:v>
                </c:pt>
                <c:pt idx="2">
                  <c:v>Дальнегорск МО</c:v>
                </c:pt>
                <c:pt idx="3">
                  <c:v>Дальнереченск ГО</c:v>
                </c:pt>
                <c:pt idx="4">
                  <c:v>Владивосток ГО</c:v>
                </c:pt>
                <c:pt idx="5">
                  <c:v>Лесозаводск ГО</c:v>
                </c:pt>
                <c:pt idx="6">
                  <c:v>Находка ГО</c:v>
                </c:pt>
                <c:pt idx="7">
                  <c:v>МО г. Партизанск</c:v>
                </c:pt>
                <c:pt idx="8">
                  <c:v>Спасск-Дальний ГО</c:v>
                </c:pt>
                <c:pt idx="9">
                  <c:v>Уссурийск ГО</c:v>
                </c:pt>
                <c:pt idx="10">
                  <c:v>Анучинский МО</c:v>
                </c:pt>
                <c:pt idx="11">
                  <c:v>Фокино ГО</c:v>
                </c:pt>
                <c:pt idx="12">
                  <c:v>Кавалеровский МО</c:v>
                </c:pt>
                <c:pt idx="13">
                  <c:v>Дальнереченский МР</c:v>
                </c:pt>
                <c:pt idx="14">
                  <c:v>Михайловский МР</c:v>
                </c:pt>
                <c:pt idx="15">
                  <c:v>Большой камень ГО</c:v>
                </c:pt>
                <c:pt idx="16">
                  <c:v>Надеждинский МР</c:v>
                </c:pt>
                <c:pt idx="17">
                  <c:v>Октябрьский МО</c:v>
                </c:pt>
                <c:pt idx="18">
                  <c:v>Пожарский МО</c:v>
                </c:pt>
                <c:pt idx="19">
                  <c:v>Спасский МР</c:v>
                </c:pt>
                <c:pt idx="20">
                  <c:v>Чугуевский МО</c:v>
                </c:pt>
                <c:pt idx="21">
                  <c:v>Партизанский МО</c:v>
                </c:pt>
                <c:pt idx="22">
                  <c:v>Черниговский МО</c:v>
                </c:pt>
                <c:pt idx="23">
                  <c:v>Хорольский МО</c:v>
                </c:pt>
                <c:pt idx="24">
                  <c:v>Тернейский МО</c:v>
                </c:pt>
                <c:pt idx="25">
                  <c:v>Хасанский МО</c:v>
                </c:pt>
                <c:pt idx="26">
                  <c:v>Ханкайский МО</c:v>
                </c:pt>
                <c:pt idx="27">
                  <c:v>Шкотовский МО</c:v>
                </c:pt>
              </c:strCache>
            </c:strRef>
          </c:cat>
          <c:val>
            <c:numRef>
              <c:f>'Общие данные'!$G$3:$G$30</c:f>
              <c:numCache>
                <c:formatCode>0</c:formatCode>
                <c:ptCount val="28"/>
                <c:pt idx="0">
                  <c:v>39.130434782608695</c:v>
                </c:pt>
                <c:pt idx="1">
                  <c:v>16.666666666666664</c:v>
                </c:pt>
                <c:pt idx="2">
                  <c:v>0</c:v>
                </c:pt>
                <c:pt idx="3">
                  <c:v>25</c:v>
                </c:pt>
                <c:pt idx="4">
                  <c:v>26.896551724137929</c:v>
                </c:pt>
                <c:pt idx="5">
                  <c:v>80</c:v>
                </c:pt>
                <c:pt idx="6">
                  <c:v>15.384615384615385</c:v>
                </c:pt>
                <c:pt idx="7">
                  <c:v>0</c:v>
                </c:pt>
                <c:pt idx="8">
                  <c:v>25</c:v>
                </c:pt>
                <c:pt idx="9">
                  <c:v>29.411764705882355</c:v>
                </c:pt>
                <c:pt idx="10">
                  <c:v>50</c:v>
                </c:pt>
                <c:pt idx="11">
                  <c:v>50</c:v>
                </c:pt>
                <c:pt idx="12">
                  <c:v>33.333333333333329</c:v>
                </c:pt>
                <c:pt idx="13">
                  <c:v>0</c:v>
                </c:pt>
                <c:pt idx="14">
                  <c:v>0</c:v>
                </c:pt>
                <c:pt idx="15">
                  <c:v>50</c:v>
                </c:pt>
                <c:pt idx="16">
                  <c:v>66.666666666666657</c:v>
                </c:pt>
                <c:pt idx="17">
                  <c:v>66.666666666666657</c:v>
                </c:pt>
                <c:pt idx="18">
                  <c:v>100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40</c:v>
                </c:pt>
                <c:pt idx="23">
                  <c:v>66.666666666666657</c:v>
                </c:pt>
                <c:pt idx="24">
                  <c:v>0</c:v>
                </c:pt>
                <c:pt idx="25">
                  <c:v>33.333333333333329</c:v>
                </c:pt>
                <c:pt idx="26">
                  <c:v>28.571428571428569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61-4232-97C3-7BDACE30805A}"/>
            </c:ext>
          </c:extLst>
        </c:ser>
        <c:ser>
          <c:idx val="1"/>
          <c:order val="1"/>
          <c:tx>
            <c:strRef>
              <c:f>'Общие данные'!$I$1</c:f>
              <c:strCache>
                <c:ptCount val="1"/>
                <c:pt idx="0">
                  <c:v>Доля от порога до 60,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'Общие данные'!$B$3:$B$30</c:f>
              <c:strCache>
                <c:ptCount val="28"/>
                <c:pt idx="0">
                  <c:v>Артём ГО</c:v>
                </c:pt>
                <c:pt idx="1">
                  <c:v>Арсеньев ГО</c:v>
                </c:pt>
                <c:pt idx="2">
                  <c:v>Дальнегорск МО</c:v>
                </c:pt>
                <c:pt idx="3">
                  <c:v>Дальнереченск ГО</c:v>
                </c:pt>
                <c:pt idx="4">
                  <c:v>Владивосток ГО</c:v>
                </c:pt>
                <c:pt idx="5">
                  <c:v>Лесозаводск ГО</c:v>
                </c:pt>
                <c:pt idx="6">
                  <c:v>Находка ГО</c:v>
                </c:pt>
                <c:pt idx="7">
                  <c:v>МО г. Партизанск</c:v>
                </c:pt>
                <c:pt idx="8">
                  <c:v>Спасск-Дальний ГО</c:v>
                </c:pt>
                <c:pt idx="9">
                  <c:v>Уссурийск ГО</c:v>
                </c:pt>
                <c:pt idx="10">
                  <c:v>Анучинский МО</c:v>
                </c:pt>
                <c:pt idx="11">
                  <c:v>Фокино ГО</c:v>
                </c:pt>
                <c:pt idx="12">
                  <c:v>Кавалеровский МО</c:v>
                </c:pt>
                <c:pt idx="13">
                  <c:v>Дальнереченский МР</c:v>
                </c:pt>
                <c:pt idx="14">
                  <c:v>Михайловский МР</c:v>
                </c:pt>
                <c:pt idx="15">
                  <c:v>Большой камень ГО</c:v>
                </c:pt>
                <c:pt idx="16">
                  <c:v>Надеждинский МР</c:v>
                </c:pt>
                <c:pt idx="17">
                  <c:v>Октябрьский МО</c:v>
                </c:pt>
                <c:pt idx="18">
                  <c:v>Пожарский МО</c:v>
                </c:pt>
                <c:pt idx="19">
                  <c:v>Спасский МР</c:v>
                </c:pt>
                <c:pt idx="20">
                  <c:v>Чугуевский МО</c:v>
                </c:pt>
                <c:pt idx="21">
                  <c:v>Партизанский МО</c:v>
                </c:pt>
                <c:pt idx="22">
                  <c:v>Черниговский МО</c:v>
                </c:pt>
                <c:pt idx="23">
                  <c:v>Хорольский МО</c:v>
                </c:pt>
                <c:pt idx="24">
                  <c:v>Тернейский МО</c:v>
                </c:pt>
                <c:pt idx="25">
                  <c:v>Хасанский МО</c:v>
                </c:pt>
                <c:pt idx="26">
                  <c:v>Ханкайский МО</c:v>
                </c:pt>
                <c:pt idx="27">
                  <c:v>Шкотовский МО</c:v>
                </c:pt>
              </c:strCache>
            </c:strRef>
          </c:cat>
          <c:val>
            <c:numRef>
              <c:f>'Общие данные'!$I$3:$I$30</c:f>
              <c:numCache>
                <c:formatCode>0</c:formatCode>
                <c:ptCount val="28"/>
                <c:pt idx="0">
                  <c:v>47.826086956521742</c:v>
                </c:pt>
                <c:pt idx="1">
                  <c:v>50</c:v>
                </c:pt>
                <c:pt idx="2">
                  <c:v>100</c:v>
                </c:pt>
                <c:pt idx="3">
                  <c:v>50</c:v>
                </c:pt>
                <c:pt idx="4">
                  <c:v>42.068965517241381</c:v>
                </c:pt>
                <c:pt idx="5">
                  <c:v>20</c:v>
                </c:pt>
                <c:pt idx="6">
                  <c:v>65.384615384615387</c:v>
                </c:pt>
                <c:pt idx="7">
                  <c:v>100</c:v>
                </c:pt>
                <c:pt idx="8">
                  <c:v>75</c:v>
                </c:pt>
                <c:pt idx="9">
                  <c:v>47.058823529411761</c:v>
                </c:pt>
                <c:pt idx="10">
                  <c:v>0</c:v>
                </c:pt>
                <c:pt idx="11">
                  <c:v>0</c:v>
                </c:pt>
                <c:pt idx="12">
                  <c:v>33.333333333333329</c:v>
                </c:pt>
                <c:pt idx="13">
                  <c:v>0</c:v>
                </c:pt>
                <c:pt idx="14">
                  <c:v>100</c:v>
                </c:pt>
                <c:pt idx="15">
                  <c:v>50</c:v>
                </c:pt>
                <c:pt idx="16">
                  <c:v>33.333333333333329</c:v>
                </c:pt>
                <c:pt idx="17">
                  <c:v>0</c:v>
                </c:pt>
                <c:pt idx="18">
                  <c:v>0</c:v>
                </c:pt>
                <c:pt idx="19">
                  <c:v>50</c:v>
                </c:pt>
                <c:pt idx="20">
                  <c:v>100</c:v>
                </c:pt>
                <c:pt idx="21">
                  <c:v>0</c:v>
                </c:pt>
                <c:pt idx="22">
                  <c:v>60</c:v>
                </c:pt>
                <c:pt idx="23">
                  <c:v>33.333333333333329</c:v>
                </c:pt>
                <c:pt idx="24">
                  <c:v>100</c:v>
                </c:pt>
                <c:pt idx="25">
                  <c:v>66.666666666666657</c:v>
                </c:pt>
                <c:pt idx="26">
                  <c:v>57.142857142857139</c:v>
                </c:pt>
                <c:pt idx="2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61-4232-97C3-7BDACE30805A}"/>
            </c:ext>
          </c:extLst>
        </c:ser>
        <c:ser>
          <c:idx val="2"/>
          <c:order val="2"/>
          <c:tx>
            <c:strRef>
              <c:f>'Общие данные'!$K$1</c:f>
              <c:strCache>
                <c:ptCount val="1"/>
                <c:pt idx="0">
                  <c:v>Доля от 61 до 80, 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'Общие данные'!$B$3:$B$30</c:f>
              <c:strCache>
                <c:ptCount val="28"/>
                <c:pt idx="0">
                  <c:v>Артём ГО</c:v>
                </c:pt>
                <c:pt idx="1">
                  <c:v>Арсеньев ГО</c:v>
                </c:pt>
                <c:pt idx="2">
                  <c:v>Дальнегорск МО</c:v>
                </c:pt>
                <c:pt idx="3">
                  <c:v>Дальнереченск ГО</c:v>
                </c:pt>
                <c:pt idx="4">
                  <c:v>Владивосток ГО</c:v>
                </c:pt>
                <c:pt idx="5">
                  <c:v>Лесозаводск ГО</c:v>
                </c:pt>
                <c:pt idx="6">
                  <c:v>Находка ГО</c:v>
                </c:pt>
                <c:pt idx="7">
                  <c:v>МО г. Партизанск</c:v>
                </c:pt>
                <c:pt idx="8">
                  <c:v>Спасск-Дальний ГО</c:v>
                </c:pt>
                <c:pt idx="9">
                  <c:v>Уссурийск ГО</c:v>
                </c:pt>
                <c:pt idx="10">
                  <c:v>Анучинский МО</c:v>
                </c:pt>
                <c:pt idx="11">
                  <c:v>Фокино ГО</c:v>
                </c:pt>
                <c:pt idx="12">
                  <c:v>Кавалеровский МО</c:v>
                </c:pt>
                <c:pt idx="13">
                  <c:v>Дальнереченский МР</c:v>
                </c:pt>
                <c:pt idx="14">
                  <c:v>Михайловский МР</c:v>
                </c:pt>
                <c:pt idx="15">
                  <c:v>Большой камень ГО</c:v>
                </c:pt>
                <c:pt idx="16">
                  <c:v>Надеждинский МР</c:v>
                </c:pt>
                <c:pt idx="17">
                  <c:v>Октябрьский МО</c:v>
                </c:pt>
                <c:pt idx="18">
                  <c:v>Пожарский МО</c:v>
                </c:pt>
                <c:pt idx="19">
                  <c:v>Спасский МР</c:v>
                </c:pt>
                <c:pt idx="20">
                  <c:v>Чугуевский МО</c:v>
                </c:pt>
                <c:pt idx="21">
                  <c:v>Партизанский МО</c:v>
                </c:pt>
                <c:pt idx="22">
                  <c:v>Черниговский МО</c:v>
                </c:pt>
                <c:pt idx="23">
                  <c:v>Хорольский МО</c:v>
                </c:pt>
                <c:pt idx="24">
                  <c:v>Тернейский МО</c:v>
                </c:pt>
                <c:pt idx="25">
                  <c:v>Хасанский МО</c:v>
                </c:pt>
                <c:pt idx="26">
                  <c:v>Ханкайский МО</c:v>
                </c:pt>
                <c:pt idx="27">
                  <c:v>Шкотовский МО</c:v>
                </c:pt>
              </c:strCache>
            </c:strRef>
          </c:cat>
          <c:val>
            <c:numRef>
              <c:f>'Общие данные'!$K$3:$K$30</c:f>
              <c:numCache>
                <c:formatCode>0</c:formatCode>
                <c:ptCount val="28"/>
                <c:pt idx="0">
                  <c:v>13.043478260869565</c:v>
                </c:pt>
                <c:pt idx="1">
                  <c:v>16.666666666666664</c:v>
                </c:pt>
                <c:pt idx="2">
                  <c:v>0</c:v>
                </c:pt>
                <c:pt idx="3">
                  <c:v>25</c:v>
                </c:pt>
                <c:pt idx="4">
                  <c:v>26.896551724137929</c:v>
                </c:pt>
                <c:pt idx="5">
                  <c:v>0</c:v>
                </c:pt>
                <c:pt idx="6">
                  <c:v>15.384615384615385</c:v>
                </c:pt>
                <c:pt idx="7">
                  <c:v>0</c:v>
                </c:pt>
                <c:pt idx="8">
                  <c:v>0</c:v>
                </c:pt>
                <c:pt idx="9">
                  <c:v>20.588235294117645</c:v>
                </c:pt>
                <c:pt idx="10">
                  <c:v>50</c:v>
                </c:pt>
                <c:pt idx="11">
                  <c:v>50</c:v>
                </c:pt>
                <c:pt idx="12">
                  <c:v>0</c:v>
                </c:pt>
                <c:pt idx="13">
                  <c:v>100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33.333333333333329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14.285714285714285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61-4232-97C3-7BDACE30805A}"/>
            </c:ext>
          </c:extLst>
        </c:ser>
        <c:ser>
          <c:idx val="3"/>
          <c:order val="3"/>
          <c:tx>
            <c:strRef>
              <c:f>'Общие данные'!$M$1</c:f>
              <c:strCache>
                <c:ptCount val="1"/>
                <c:pt idx="0">
                  <c:v>Доля от 81 до 99, %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'Общие данные'!$B$3:$B$30</c:f>
              <c:strCache>
                <c:ptCount val="28"/>
                <c:pt idx="0">
                  <c:v>Артём ГО</c:v>
                </c:pt>
                <c:pt idx="1">
                  <c:v>Арсеньев ГО</c:v>
                </c:pt>
                <c:pt idx="2">
                  <c:v>Дальнегорск МО</c:v>
                </c:pt>
                <c:pt idx="3">
                  <c:v>Дальнереченск ГО</c:v>
                </c:pt>
                <c:pt idx="4">
                  <c:v>Владивосток ГО</c:v>
                </c:pt>
                <c:pt idx="5">
                  <c:v>Лесозаводск ГО</c:v>
                </c:pt>
                <c:pt idx="6">
                  <c:v>Находка ГО</c:v>
                </c:pt>
                <c:pt idx="7">
                  <c:v>МО г. Партизанск</c:v>
                </c:pt>
                <c:pt idx="8">
                  <c:v>Спасск-Дальний ГО</c:v>
                </c:pt>
                <c:pt idx="9">
                  <c:v>Уссурийск ГО</c:v>
                </c:pt>
                <c:pt idx="10">
                  <c:v>Анучинский МО</c:v>
                </c:pt>
                <c:pt idx="11">
                  <c:v>Фокино ГО</c:v>
                </c:pt>
                <c:pt idx="12">
                  <c:v>Кавалеровский МО</c:v>
                </c:pt>
                <c:pt idx="13">
                  <c:v>Дальнереченский МР</c:v>
                </c:pt>
                <c:pt idx="14">
                  <c:v>Михайловский МР</c:v>
                </c:pt>
                <c:pt idx="15">
                  <c:v>Большой камень ГО</c:v>
                </c:pt>
                <c:pt idx="16">
                  <c:v>Надеждинский МР</c:v>
                </c:pt>
                <c:pt idx="17">
                  <c:v>Октябрьский МО</c:v>
                </c:pt>
                <c:pt idx="18">
                  <c:v>Пожарский МО</c:v>
                </c:pt>
                <c:pt idx="19">
                  <c:v>Спасский МР</c:v>
                </c:pt>
                <c:pt idx="20">
                  <c:v>Чугуевский МО</c:v>
                </c:pt>
                <c:pt idx="21">
                  <c:v>Партизанский МО</c:v>
                </c:pt>
                <c:pt idx="22">
                  <c:v>Черниговский МО</c:v>
                </c:pt>
                <c:pt idx="23">
                  <c:v>Хорольский МО</c:v>
                </c:pt>
                <c:pt idx="24">
                  <c:v>Тернейский МО</c:v>
                </c:pt>
                <c:pt idx="25">
                  <c:v>Хасанский МО</c:v>
                </c:pt>
                <c:pt idx="26">
                  <c:v>Ханкайский МО</c:v>
                </c:pt>
                <c:pt idx="27">
                  <c:v>Шкотовский МО</c:v>
                </c:pt>
              </c:strCache>
            </c:strRef>
          </c:cat>
          <c:val>
            <c:numRef>
              <c:f>'Общие данные'!$M$3:$M$30</c:f>
              <c:numCache>
                <c:formatCode>0</c:formatCode>
                <c:ptCount val="28"/>
                <c:pt idx="0">
                  <c:v>0</c:v>
                </c:pt>
                <c:pt idx="1">
                  <c:v>16.666666666666664</c:v>
                </c:pt>
                <c:pt idx="2">
                  <c:v>0</c:v>
                </c:pt>
                <c:pt idx="3">
                  <c:v>0</c:v>
                </c:pt>
                <c:pt idx="4">
                  <c:v>4.1379310344827589</c:v>
                </c:pt>
                <c:pt idx="5">
                  <c:v>0</c:v>
                </c:pt>
                <c:pt idx="6">
                  <c:v>3.8461538461538463</c:v>
                </c:pt>
                <c:pt idx="7">
                  <c:v>0</c:v>
                </c:pt>
                <c:pt idx="8">
                  <c:v>0</c:v>
                </c:pt>
                <c:pt idx="9">
                  <c:v>2.9411764705882351</c:v>
                </c:pt>
                <c:pt idx="10">
                  <c:v>0</c:v>
                </c:pt>
                <c:pt idx="11">
                  <c:v>0</c:v>
                </c:pt>
                <c:pt idx="12">
                  <c:v>33.333333333333329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50</c:v>
                </c:pt>
                <c:pt idx="20">
                  <c:v>0</c:v>
                </c:pt>
                <c:pt idx="21">
                  <c:v>100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61-4232-97C3-7BDACE30805A}"/>
            </c:ext>
          </c:extLst>
        </c:ser>
        <c:ser>
          <c:idx val="4"/>
          <c:order val="4"/>
          <c:tx>
            <c:strRef>
              <c:f>'Общие данные'!$O$1</c:f>
              <c:strCache>
                <c:ptCount val="1"/>
                <c:pt idx="0">
                  <c:v>Доля 100 баллов, %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'Общие данные'!$B$3:$B$30</c:f>
              <c:strCache>
                <c:ptCount val="28"/>
                <c:pt idx="0">
                  <c:v>Артём ГО</c:v>
                </c:pt>
                <c:pt idx="1">
                  <c:v>Арсеньев ГО</c:v>
                </c:pt>
                <c:pt idx="2">
                  <c:v>Дальнегорск МО</c:v>
                </c:pt>
                <c:pt idx="3">
                  <c:v>Дальнереченск ГО</c:v>
                </c:pt>
                <c:pt idx="4">
                  <c:v>Владивосток ГО</c:v>
                </c:pt>
                <c:pt idx="5">
                  <c:v>Лесозаводск ГО</c:v>
                </c:pt>
                <c:pt idx="6">
                  <c:v>Находка ГО</c:v>
                </c:pt>
                <c:pt idx="7">
                  <c:v>МО г. Партизанск</c:v>
                </c:pt>
                <c:pt idx="8">
                  <c:v>Спасск-Дальний ГО</c:v>
                </c:pt>
                <c:pt idx="9">
                  <c:v>Уссурийск ГО</c:v>
                </c:pt>
                <c:pt idx="10">
                  <c:v>Анучинский МО</c:v>
                </c:pt>
                <c:pt idx="11">
                  <c:v>Фокино ГО</c:v>
                </c:pt>
                <c:pt idx="12">
                  <c:v>Кавалеровский МО</c:v>
                </c:pt>
                <c:pt idx="13">
                  <c:v>Дальнереченский МР</c:v>
                </c:pt>
                <c:pt idx="14">
                  <c:v>Михайловский МР</c:v>
                </c:pt>
                <c:pt idx="15">
                  <c:v>Большой камень ГО</c:v>
                </c:pt>
                <c:pt idx="16">
                  <c:v>Надеждинский МР</c:v>
                </c:pt>
                <c:pt idx="17">
                  <c:v>Октябрьский МО</c:v>
                </c:pt>
                <c:pt idx="18">
                  <c:v>Пожарский МО</c:v>
                </c:pt>
                <c:pt idx="19">
                  <c:v>Спасский МР</c:v>
                </c:pt>
                <c:pt idx="20">
                  <c:v>Чугуевский МО</c:v>
                </c:pt>
                <c:pt idx="21">
                  <c:v>Партизанский МО</c:v>
                </c:pt>
                <c:pt idx="22">
                  <c:v>Черниговский МО</c:v>
                </c:pt>
                <c:pt idx="23">
                  <c:v>Хорольский МО</c:v>
                </c:pt>
                <c:pt idx="24">
                  <c:v>Тернейский МО</c:v>
                </c:pt>
                <c:pt idx="25">
                  <c:v>Хасанский МО</c:v>
                </c:pt>
                <c:pt idx="26">
                  <c:v>Ханкайский МО</c:v>
                </c:pt>
                <c:pt idx="27">
                  <c:v>Шкотовский МО</c:v>
                </c:pt>
              </c:strCache>
            </c:strRef>
          </c:cat>
          <c:val>
            <c:numRef>
              <c:f>'Общие данные'!$O$3:$O$30</c:f>
              <c:numCache>
                <c:formatCode>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61-4232-97C3-7BDACE308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4017728"/>
        <c:axId val="720280048"/>
      </c:barChart>
      <c:catAx>
        <c:axId val="844017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0280048"/>
        <c:crosses val="autoZero"/>
        <c:auto val="1"/>
        <c:lblAlgn val="ctr"/>
        <c:lblOffset val="100"/>
        <c:noMultiLvlLbl val="0"/>
      </c:catAx>
      <c:valAx>
        <c:axId val="7202800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 выполнения оси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401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030252778322462E-2"/>
          <c:y val="0.12077899310946549"/>
          <c:w val="0.94585464348104775"/>
          <c:h val="0.6342759880304985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'Распределение тестовых баллов'!$B$32:$AB$32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13</c:v>
                </c:pt>
                <c:pt idx="3">
                  <c:v>14</c:v>
                </c:pt>
                <c:pt idx="4">
                  <c:v>25</c:v>
                </c:pt>
                <c:pt idx="5">
                  <c:v>33</c:v>
                </c:pt>
                <c:pt idx="6">
                  <c:v>28</c:v>
                </c:pt>
                <c:pt idx="7">
                  <c:v>28</c:v>
                </c:pt>
                <c:pt idx="8">
                  <c:v>15</c:v>
                </c:pt>
                <c:pt idx="9">
                  <c:v>27</c:v>
                </c:pt>
                <c:pt idx="10">
                  <c:v>17</c:v>
                </c:pt>
                <c:pt idx="11">
                  <c:v>11</c:v>
                </c:pt>
                <c:pt idx="12">
                  <c:v>11</c:v>
                </c:pt>
                <c:pt idx="13">
                  <c:v>13</c:v>
                </c:pt>
                <c:pt idx="14">
                  <c:v>10</c:v>
                </c:pt>
                <c:pt idx="15">
                  <c:v>6</c:v>
                </c:pt>
                <c:pt idx="16">
                  <c:v>22</c:v>
                </c:pt>
                <c:pt idx="17">
                  <c:v>6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B-4D01-AD77-AEEA74143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9667632"/>
        <c:axId val="1007184608"/>
      </c:lineChart>
      <c:catAx>
        <c:axId val="1009667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Тестовый балл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7184608"/>
        <c:crosses val="autoZero"/>
        <c:auto val="1"/>
        <c:lblAlgn val="ctr"/>
        <c:lblOffset val="100"/>
        <c:noMultiLvlLbl val="0"/>
      </c:catAx>
      <c:valAx>
        <c:axId val="100718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участников, набравших тестовый балл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966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099198645904105E-2"/>
          <c:y val="1.010245106274512E-2"/>
          <c:w val="0.96590080135409584"/>
          <c:h val="0.5841520921798875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'Сравнительный анализ'!$D$3</c:f>
              <c:strCache>
                <c:ptCount val="1"/>
                <c:pt idx="0">
                  <c:v>кол-во участников, не преодолевших минимальный порог в  основные сроки и в  "президентские дни"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'Сравнительный анализ'!$A$5:$A$32</c:f>
              <c:strCache>
                <c:ptCount val="28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МО</c:v>
                </c:pt>
                <c:pt idx="3">
                  <c:v>4 Дальнереченск ГО</c:v>
                </c:pt>
                <c:pt idx="4">
                  <c:v>5 Владивосток ГО</c:v>
                </c:pt>
                <c:pt idx="5">
                  <c:v>6 Лесозаводск ГО</c:v>
                </c:pt>
                <c:pt idx="6">
                  <c:v>7 Находка ГО</c:v>
                </c:pt>
                <c:pt idx="7">
                  <c:v>8 МО г. Партизанск</c:v>
                </c:pt>
                <c:pt idx="8">
                  <c:v>9 Спасск-Дальний ГО</c:v>
                </c:pt>
                <c:pt idx="9">
                  <c:v>10 Уссурийск ГО</c:v>
                </c:pt>
                <c:pt idx="10">
                  <c:v>11 Анучинский МО</c:v>
                </c:pt>
                <c:pt idx="11">
                  <c:v>12 Фокино ГО</c:v>
                </c:pt>
                <c:pt idx="12">
                  <c:v>13 Кавалеровский МО</c:v>
                </c:pt>
                <c:pt idx="13">
                  <c:v>15 Дальнереченский МР</c:v>
                </c:pt>
                <c:pt idx="14">
                  <c:v>17 Михайловский МР</c:v>
                </c:pt>
                <c:pt idx="15">
                  <c:v>19 Большой камень ГО</c:v>
                </c:pt>
                <c:pt idx="16">
                  <c:v>20 Надеждинский МР</c:v>
                </c:pt>
                <c:pt idx="17">
                  <c:v>21 Октябрьский МО</c:v>
                </c:pt>
                <c:pt idx="18">
                  <c:v>22 Пожарский МО</c:v>
                </c:pt>
                <c:pt idx="19">
                  <c:v>23 Спасский МР</c:v>
                </c:pt>
                <c:pt idx="20">
                  <c:v>24 Чугуевский МО</c:v>
                </c:pt>
                <c:pt idx="21">
                  <c:v>26 Партизанский МО</c:v>
                </c:pt>
                <c:pt idx="22">
                  <c:v>28 Черниговский МО</c:v>
                </c:pt>
                <c:pt idx="23">
                  <c:v>29 Хорольский МО</c:v>
                </c:pt>
                <c:pt idx="24">
                  <c:v>30 Тернейский МО</c:v>
                </c:pt>
                <c:pt idx="25">
                  <c:v>32 Хасанский МО</c:v>
                </c:pt>
                <c:pt idx="26">
                  <c:v>33 Ханкайский МО</c:v>
                </c:pt>
                <c:pt idx="27">
                  <c:v>34 Шкотовский МО</c:v>
                </c:pt>
              </c:strCache>
            </c:strRef>
          </c:cat>
          <c:val>
            <c:numRef>
              <c:f>'Сравнительный анализ'!$D$5:$D$32</c:f>
              <c:numCache>
                <c:formatCode>General</c:formatCode>
                <c:ptCount val="28"/>
                <c:pt idx="0">
                  <c:v>9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35</c:v>
                </c:pt>
                <c:pt idx="5">
                  <c:v>4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8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6-4380-ACA2-879AAF66D891}"/>
            </c:ext>
          </c:extLst>
        </c:ser>
        <c:ser>
          <c:idx val="1"/>
          <c:order val="1"/>
          <c:tx>
            <c:strRef>
              <c:f>'Сравнительный анализ'!$H$3</c:f>
              <c:strCache>
                <c:ptCount val="1"/>
                <c:pt idx="0">
                  <c:v>кол-во участников, из не преодолевших минимальный порог в  основные сроки, но преодолевших минимальный порог в  "президентские дни"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'Сравнительный анализ'!$A$5:$A$32</c:f>
              <c:strCache>
                <c:ptCount val="28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МО</c:v>
                </c:pt>
                <c:pt idx="3">
                  <c:v>4 Дальнереченск ГО</c:v>
                </c:pt>
                <c:pt idx="4">
                  <c:v>5 Владивосток ГО</c:v>
                </c:pt>
                <c:pt idx="5">
                  <c:v>6 Лесозаводск ГО</c:v>
                </c:pt>
                <c:pt idx="6">
                  <c:v>7 Находка ГО</c:v>
                </c:pt>
                <c:pt idx="7">
                  <c:v>8 МО г. Партизанск</c:v>
                </c:pt>
                <c:pt idx="8">
                  <c:v>9 Спасск-Дальний ГО</c:v>
                </c:pt>
                <c:pt idx="9">
                  <c:v>10 Уссурийск ГО</c:v>
                </c:pt>
                <c:pt idx="10">
                  <c:v>11 Анучинский МО</c:v>
                </c:pt>
                <c:pt idx="11">
                  <c:v>12 Фокино ГО</c:v>
                </c:pt>
                <c:pt idx="12">
                  <c:v>13 Кавалеровский МО</c:v>
                </c:pt>
                <c:pt idx="13">
                  <c:v>15 Дальнереченский МР</c:v>
                </c:pt>
                <c:pt idx="14">
                  <c:v>17 Михайловский МР</c:v>
                </c:pt>
                <c:pt idx="15">
                  <c:v>19 Большой камень ГО</c:v>
                </c:pt>
                <c:pt idx="16">
                  <c:v>20 Надеждинский МР</c:v>
                </c:pt>
                <c:pt idx="17">
                  <c:v>21 Октябрьский МО</c:v>
                </c:pt>
                <c:pt idx="18">
                  <c:v>22 Пожарский МО</c:v>
                </c:pt>
                <c:pt idx="19">
                  <c:v>23 Спасский МР</c:v>
                </c:pt>
                <c:pt idx="20">
                  <c:v>24 Чугуевский МО</c:v>
                </c:pt>
                <c:pt idx="21">
                  <c:v>26 Партизанский МО</c:v>
                </c:pt>
                <c:pt idx="22">
                  <c:v>28 Черниговский МО</c:v>
                </c:pt>
                <c:pt idx="23">
                  <c:v>29 Хорольский МО</c:v>
                </c:pt>
                <c:pt idx="24">
                  <c:v>30 Тернейский МО</c:v>
                </c:pt>
                <c:pt idx="25">
                  <c:v>32 Хасанский МО</c:v>
                </c:pt>
                <c:pt idx="26">
                  <c:v>33 Ханкайский МО</c:v>
                </c:pt>
                <c:pt idx="27">
                  <c:v>34 Шкотовский МО</c:v>
                </c:pt>
              </c:strCache>
            </c:strRef>
          </c:cat>
          <c:val>
            <c:numRef>
              <c:f>'Сравнительный анализ'!$H$5:$H$32</c:f>
              <c:numCache>
                <c:formatCode>General</c:formatCode>
                <c:ptCount val="28"/>
                <c:pt idx="0">
                  <c:v>9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39</c:v>
                </c:pt>
                <c:pt idx="5">
                  <c:v>0</c:v>
                </c:pt>
                <c:pt idx="6">
                  <c:v>8</c:v>
                </c:pt>
                <c:pt idx="7">
                  <c:v>2</c:v>
                </c:pt>
                <c:pt idx="8">
                  <c:v>3</c:v>
                </c:pt>
                <c:pt idx="9">
                  <c:v>8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  <c:pt idx="2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86-4380-ACA2-879AAF66D891}"/>
            </c:ext>
          </c:extLst>
        </c:ser>
        <c:ser>
          <c:idx val="2"/>
          <c:order val="2"/>
          <c:tx>
            <c:strRef>
              <c:f>'Сравнительный анализ'!$J$3</c:f>
              <c:strCache>
                <c:ptCount val="1"/>
                <c:pt idx="0">
                  <c:v>кол-во участников,  преодолевших минимальный порог в  основные сроки, но не преодолевших минимальный порог в  "президентские дни"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'Сравнительный анализ'!$A$5:$A$32</c:f>
              <c:strCache>
                <c:ptCount val="28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МО</c:v>
                </c:pt>
                <c:pt idx="3">
                  <c:v>4 Дальнереченск ГО</c:v>
                </c:pt>
                <c:pt idx="4">
                  <c:v>5 Владивосток ГО</c:v>
                </c:pt>
                <c:pt idx="5">
                  <c:v>6 Лесозаводск ГО</c:v>
                </c:pt>
                <c:pt idx="6">
                  <c:v>7 Находка ГО</c:v>
                </c:pt>
                <c:pt idx="7">
                  <c:v>8 МО г. Партизанск</c:v>
                </c:pt>
                <c:pt idx="8">
                  <c:v>9 Спасск-Дальний ГО</c:v>
                </c:pt>
                <c:pt idx="9">
                  <c:v>10 Уссурийск ГО</c:v>
                </c:pt>
                <c:pt idx="10">
                  <c:v>11 Анучинский МО</c:v>
                </c:pt>
                <c:pt idx="11">
                  <c:v>12 Фокино ГО</c:v>
                </c:pt>
                <c:pt idx="12">
                  <c:v>13 Кавалеровский МО</c:v>
                </c:pt>
                <c:pt idx="13">
                  <c:v>15 Дальнереченский МР</c:v>
                </c:pt>
                <c:pt idx="14">
                  <c:v>17 Михайловский МР</c:v>
                </c:pt>
                <c:pt idx="15">
                  <c:v>19 Большой камень ГО</c:v>
                </c:pt>
                <c:pt idx="16">
                  <c:v>20 Надеждинский МР</c:v>
                </c:pt>
                <c:pt idx="17">
                  <c:v>21 Октябрьский МО</c:v>
                </c:pt>
                <c:pt idx="18">
                  <c:v>22 Пожарский МО</c:v>
                </c:pt>
                <c:pt idx="19">
                  <c:v>23 Спасский МР</c:v>
                </c:pt>
                <c:pt idx="20">
                  <c:v>24 Чугуевский МО</c:v>
                </c:pt>
                <c:pt idx="21">
                  <c:v>26 Партизанский МО</c:v>
                </c:pt>
                <c:pt idx="22">
                  <c:v>28 Черниговский МО</c:v>
                </c:pt>
                <c:pt idx="23">
                  <c:v>29 Хорольский МО</c:v>
                </c:pt>
                <c:pt idx="24">
                  <c:v>30 Тернейский МО</c:v>
                </c:pt>
                <c:pt idx="25">
                  <c:v>32 Хасанский МО</c:v>
                </c:pt>
                <c:pt idx="26">
                  <c:v>33 Ханкайский МО</c:v>
                </c:pt>
                <c:pt idx="27">
                  <c:v>34 Шкотовский МО</c:v>
                </c:pt>
              </c:strCache>
            </c:strRef>
          </c:cat>
          <c:val>
            <c:numRef>
              <c:f>'Сравнительный анализ'!$J$5:$J$32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86-4380-ACA2-879AAF66D891}"/>
            </c:ext>
          </c:extLst>
        </c:ser>
        <c:ser>
          <c:idx val="3"/>
          <c:order val="3"/>
          <c:tx>
            <c:strRef>
              <c:f>'Сравнительный анализ'!$L$3</c:f>
              <c:strCache>
                <c:ptCount val="1"/>
                <c:pt idx="0">
                  <c:v>кол-во участников,  преодолевших минимальный порог в  основные сроки и в  "президентские дни"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'Сравнительный анализ'!$A$5:$A$32</c:f>
              <c:strCache>
                <c:ptCount val="28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МО</c:v>
                </c:pt>
                <c:pt idx="3">
                  <c:v>4 Дальнереченск ГО</c:v>
                </c:pt>
                <c:pt idx="4">
                  <c:v>5 Владивосток ГО</c:v>
                </c:pt>
                <c:pt idx="5">
                  <c:v>6 Лесозаводск ГО</c:v>
                </c:pt>
                <c:pt idx="6">
                  <c:v>7 Находка ГО</c:v>
                </c:pt>
                <c:pt idx="7">
                  <c:v>8 МО г. Партизанск</c:v>
                </c:pt>
                <c:pt idx="8">
                  <c:v>9 Спасск-Дальний ГО</c:v>
                </c:pt>
                <c:pt idx="9">
                  <c:v>10 Уссурийск ГО</c:v>
                </c:pt>
                <c:pt idx="10">
                  <c:v>11 Анучинский МО</c:v>
                </c:pt>
                <c:pt idx="11">
                  <c:v>12 Фокино ГО</c:v>
                </c:pt>
                <c:pt idx="12">
                  <c:v>13 Кавалеровский МО</c:v>
                </c:pt>
                <c:pt idx="13">
                  <c:v>15 Дальнереченский МР</c:v>
                </c:pt>
                <c:pt idx="14">
                  <c:v>17 Михайловский МР</c:v>
                </c:pt>
                <c:pt idx="15">
                  <c:v>19 Большой камень ГО</c:v>
                </c:pt>
                <c:pt idx="16">
                  <c:v>20 Надеждинский МР</c:v>
                </c:pt>
                <c:pt idx="17">
                  <c:v>21 Октябрьский МО</c:v>
                </c:pt>
                <c:pt idx="18">
                  <c:v>22 Пожарский МО</c:v>
                </c:pt>
                <c:pt idx="19">
                  <c:v>23 Спасский МР</c:v>
                </c:pt>
                <c:pt idx="20">
                  <c:v>24 Чугуевский МО</c:v>
                </c:pt>
                <c:pt idx="21">
                  <c:v>26 Партизанский МО</c:v>
                </c:pt>
                <c:pt idx="22">
                  <c:v>28 Черниговский МО</c:v>
                </c:pt>
                <c:pt idx="23">
                  <c:v>29 Хорольский МО</c:v>
                </c:pt>
                <c:pt idx="24">
                  <c:v>30 Тернейский МО</c:v>
                </c:pt>
                <c:pt idx="25">
                  <c:v>32 Хасанский МО</c:v>
                </c:pt>
                <c:pt idx="26">
                  <c:v>33 Ханкайский МО</c:v>
                </c:pt>
                <c:pt idx="27">
                  <c:v>34 Шкотовский МО</c:v>
                </c:pt>
              </c:strCache>
            </c:strRef>
          </c:cat>
          <c:val>
            <c:numRef>
              <c:f>'Сравнительный анализ'!$L$5:$L$32</c:f>
              <c:numCache>
                <c:formatCode>General</c:formatCode>
                <c:ptCount val="28"/>
                <c:pt idx="0">
                  <c:v>5</c:v>
                </c:pt>
                <c:pt idx="1">
                  <c:v>7</c:v>
                </c:pt>
                <c:pt idx="2">
                  <c:v>2</c:v>
                </c:pt>
                <c:pt idx="3">
                  <c:v>2</c:v>
                </c:pt>
                <c:pt idx="4">
                  <c:v>67</c:v>
                </c:pt>
                <c:pt idx="5">
                  <c:v>1</c:v>
                </c:pt>
                <c:pt idx="6">
                  <c:v>14</c:v>
                </c:pt>
                <c:pt idx="7">
                  <c:v>1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86-4380-ACA2-879AAF66D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2521888"/>
        <c:axId val="950954448"/>
      </c:barChart>
      <c:catAx>
        <c:axId val="95252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50954448"/>
        <c:crosses val="autoZero"/>
        <c:auto val="1"/>
        <c:lblAlgn val="ctr"/>
        <c:lblOffset val="100"/>
        <c:noMultiLvlLbl val="0"/>
      </c:catAx>
      <c:valAx>
        <c:axId val="95095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5252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95250</xdr:colOff>
      <xdr:row>1</xdr:row>
      <xdr:rowOff>195695</xdr:rowOff>
    </xdr:from>
    <xdr:to>
      <xdr:col>44</xdr:col>
      <xdr:colOff>381000</xdr:colOff>
      <xdr:row>20</xdr:row>
      <xdr:rowOff>272144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E3556C8-F293-4B80-A603-DCE2F40B8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3184070</xdr:colOff>
      <xdr:row>33</xdr:row>
      <xdr:rowOff>29935</xdr:rowOff>
    </xdr:from>
    <xdr:to>
      <xdr:col>28</xdr:col>
      <xdr:colOff>0</xdr:colOff>
      <xdr:row>63</xdr:row>
      <xdr:rowOff>40821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A5F29B1-E38D-434B-9700-B20E270A9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528203</xdr:colOff>
      <xdr:row>1</xdr:row>
      <xdr:rowOff>213012</xdr:rowOff>
    </xdr:from>
    <xdr:to>
      <xdr:col>46</xdr:col>
      <xdr:colOff>86590</xdr:colOff>
      <xdr:row>32</xdr:row>
      <xdr:rowOff>-1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5CA3AA96-9FA7-4D83-81C3-56DB08A98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4641-D412-4154-B686-5A95334AEE4A}">
  <dimension ref="A1:R37"/>
  <sheetViews>
    <sheetView tabSelected="1" zoomScale="70" zoomScaleNormal="70" workbookViewId="0">
      <selection activeCell="B4" sqref="B4"/>
    </sheetView>
  </sheetViews>
  <sheetFormatPr defaultRowHeight="27" customHeight="1" x14ac:dyDescent="0.25"/>
  <cols>
    <col min="1" max="1" width="10.28515625" style="2" customWidth="1"/>
    <col min="2" max="2" width="36.7109375" style="1" customWidth="1"/>
    <col min="3" max="3" width="19.42578125" style="2" customWidth="1"/>
    <col min="4" max="4" width="18.7109375" style="1" customWidth="1"/>
    <col min="5" max="5" width="17.7109375" style="1" customWidth="1"/>
    <col min="6" max="6" width="20.42578125" style="1" customWidth="1"/>
    <col min="7" max="7" width="22.5703125" style="1" customWidth="1"/>
    <col min="8" max="16" width="15.5703125" style="1" customWidth="1"/>
    <col min="18" max="18" width="28.140625" customWidth="1"/>
  </cols>
  <sheetData>
    <row r="1" spans="1:18" ht="128.25" customHeight="1" x14ac:dyDescent="0.25">
      <c r="A1" s="6" t="s">
        <v>25</v>
      </c>
      <c r="B1" s="24" t="s">
        <v>0</v>
      </c>
      <c r="C1" s="24" t="s">
        <v>1</v>
      </c>
      <c r="D1" s="24" t="s">
        <v>34</v>
      </c>
      <c r="E1" s="24" t="s">
        <v>35</v>
      </c>
      <c r="F1" s="25" t="s">
        <v>14</v>
      </c>
      <c r="G1" s="25" t="s">
        <v>32</v>
      </c>
      <c r="H1" s="25" t="s">
        <v>30</v>
      </c>
      <c r="I1" s="25" t="s">
        <v>31</v>
      </c>
      <c r="J1" s="25" t="s">
        <v>13</v>
      </c>
      <c r="K1" s="25" t="s">
        <v>7</v>
      </c>
      <c r="L1" s="25" t="s">
        <v>12</v>
      </c>
      <c r="M1" s="25" t="s">
        <v>8</v>
      </c>
      <c r="N1" s="25" t="s">
        <v>9</v>
      </c>
      <c r="O1" s="25" t="s">
        <v>10</v>
      </c>
      <c r="P1" s="25" t="s">
        <v>11</v>
      </c>
      <c r="Q1" s="80"/>
      <c r="R1" s="79" t="s">
        <v>80</v>
      </c>
    </row>
    <row r="2" spans="1:18" ht="27" customHeight="1" x14ac:dyDescent="0.25">
      <c r="A2" s="26"/>
      <c r="B2" s="27" t="s">
        <v>2</v>
      </c>
      <c r="C2" s="28">
        <f>SUM(C3:C30)</f>
        <v>319</v>
      </c>
      <c r="D2" s="28">
        <f>SUM(D3:D30)</f>
        <v>315</v>
      </c>
      <c r="E2" s="29">
        <f>D2/C2*100</f>
        <v>98.746081504702204</v>
      </c>
      <c r="F2" s="30">
        <f>SUM(F3:F30)</f>
        <v>91</v>
      </c>
      <c r="G2" s="75">
        <f>F2/D2*100</f>
        <v>28.888888888888886</v>
      </c>
      <c r="H2" s="30">
        <f>SUM(H3:H30)</f>
        <v>150</v>
      </c>
      <c r="I2" s="75">
        <f>H2/D2*100</f>
        <v>47.619047619047613</v>
      </c>
      <c r="J2" s="30">
        <f>SUM(J3:J30)</f>
        <v>61</v>
      </c>
      <c r="K2" s="75">
        <f>J2/D2*100</f>
        <v>19.365079365079367</v>
      </c>
      <c r="L2" s="75">
        <f>SUM(L3:L30)</f>
        <v>13</v>
      </c>
      <c r="M2" s="75">
        <f>L2/D2*100</f>
        <v>4.1269841269841265</v>
      </c>
      <c r="N2" s="30">
        <v>0</v>
      </c>
      <c r="O2" s="30">
        <f>N2/D2*100</f>
        <v>0</v>
      </c>
      <c r="P2" s="92">
        <v>46.9</v>
      </c>
      <c r="Q2" s="81"/>
      <c r="R2" s="66"/>
    </row>
    <row r="3" spans="1:18" ht="27" customHeight="1" x14ac:dyDescent="0.35">
      <c r="A3" s="24">
        <v>1</v>
      </c>
      <c r="B3" s="105" t="s">
        <v>15</v>
      </c>
      <c r="C3" s="74">
        <v>23</v>
      </c>
      <c r="D3" s="32">
        <v>23</v>
      </c>
      <c r="E3" s="74">
        <f>D3/C3*100</f>
        <v>100</v>
      </c>
      <c r="F3" s="32">
        <v>9</v>
      </c>
      <c r="G3" s="32">
        <f>F3/D3*100</f>
        <v>39.130434782608695</v>
      </c>
      <c r="H3" s="32">
        <v>11</v>
      </c>
      <c r="I3" s="32">
        <f>H3/D3*100</f>
        <v>47.826086956521742</v>
      </c>
      <c r="J3" s="32">
        <v>3</v>
      </c>
      <c r="K3" s="32">
        <f>J3/D3*100</f>
        <v>13.043478260869565</v>
      </c>
      <c r="L3" s="32">
        <v>0</v>
      </c>
      <c r="M3" s="32">
        <f>L3/D3*100</f>
        <v>0</v>
      </c>
      <c r="N3" s="32">
        <v>0</v>
      </c>
      <c r="O3" s="32">
        <v>0</v>
      </c>
      <c r="P3" s="89">
        <v>40.913043478260867</v>
      </c>
      <c r="Q3" s="3"/>
      <c r="R3" s="82"/>
    </row>
    <row r="4" spans="1:18" ht="27" customHeight="1" x14ac:dyDescent="0.35">
      <c r="A4" s="24">
        <v>2</v>
      </c>
      <c r="B4" s="105" t="s">
        <v>16</v>
      </c>
      <c r="C4" s="74">
        <v>12</v>
      </c>
      <c r="D4" s="32">
        <v>12</v>
      </c>
      <c r="E4" s="74">
        <f t="shared" ref="E4:E30" si="0">D4/C4*100</f>
        <v>100</v>
      </c>
      <c r="F4" s="32">
        <v>2</v>
      </c>
      <c r="G4" s="32">
        <f t="shared" ref="G4:G30" si="1">F4/D4*100</f>
        <v>16.666666666666664</v>
      </c>
      <c r="H4" s="32">
        <v>6</v>
      </c>
      <c r="I4" s="32">
        <f t="shared" ref="I4:I30" si="2">H4/D4*100</f>
        <v>50</v>
      </c>
      <c r="J4" s="32">
        <v>2</v>
      </c>
      <c r="K4" s="32">
        <f t="shared" ref="K4:K30" si="3">J4/D4*100</f>
        <v>16.666666666666664</v>
      </c>
      <c r="L4" s="32">
        <v>2</v>
      </c>
      <c r="M4" s="32">
        <f>L4/D4*100</f>
        <v>16.666666666666664</v>
      </c>
      <c r="N4" s="32">
        <v>0</v>
      </c>
      <c r="O4" s="32">
        <v>0</v>
      </c>
      <c r="P4" s="89">
        <v>52.583333333333336</v>
      </c>
      <c r="Q4" s="3"/>
      <c r="R4" s="65"/>
    </row>
    <row r="5" spans="1:18" ht="27" customHeight="1" x14ac:dyDescent="0.35">
      <c r="A5" s="24">
        <v>3</v>
      </c>
      <c r="B5" s="105" t="s">
        <v>94</v>
      </c>
      <c r="C5" s="74">
        <v>5</v>
      </c>
      <c r="D5" s="32">
        <v>5</v>
      </c>
      <c r="E5" s="74">
        <f t="shared" si="0"/>
        <v>100</v>
      </c>
      <c r="F5" s="32">
        <v>0</v>
      </c>
      <c r="G5" s="32">
        <f t="shared" si="1"/>
        <v>0</v>
      </c>
      <c r="H5" s="32">
        <v>5</v>
      </c>
      <c r="I5" s="32">
        <f t="shared" si="2"/>
        <v>100</v>
      </c>
      <c r="J5" s="32">
        <v>0</v>
      </c>
      <c r="K5" s="32">
        <f t="shared" si="3"/>
        <v>0</v>
      </c>
      <c r="L5" s="32">
        <v>0</v>
      </c>
      <c r="M5" s="32">
        <f t="shared" ref="M5:M30" si="4">L5/D5*100</f>
        <v>0</v>
      </c>
      <c r="N5" s="32">
        <v>0</v>
      </c>
      <c r="O5" s="32">
        <v>0</v>
      </c>
      <c r="P5" s="90">
        <v>47.2</v>
      </c>
      <c r="Q5" s="3"/>
      <c r="R5" s="65"/>
    </row>
    <row r="6" spans="1:18" s="64" customFormat="1" ht="27" customHeight="1" x14ac:dyDescent="0.35">
      <c r="A6" s="24">
        <v>4</v>
      </c>
      <c r="B6" s="105" t="s">
        <v>81</v>
      </c>
      <c r="C6" s="74">
        <v>4</v>
      </c>
      <c r="D6" s="32">
        <v>4</v>
      </c>
      <c r="E6" s="74">
        <f t="shared" si="0"/>
        <v>100</v>
      </c>
      <c r="F6" s="32">
        <v>1</v>
      </c>
      <c r="G6" s="32">
        <f t="shared" si="1"/>
        <v>25</v>
      </c>
      <c r="H6" s="32">
        <v>2</v>
      </c>
      <c r="I6" s="32">
        <f t="shared" si="2"/>
        <v>50</v>
      </c>
      <c r="J6" s="32">
        <v>1</v>
      </c>
      <c r="K6" s="32">
        <f t="shared" si="3"/>
        <v>25</v>
      </c>
      <c r="L6" s="32">
        <v>0</v>
      </c>
      <c r="M6" s="32">
        <f t="shared" si="4"/>
        <v>0</v>
      </c>
      <c r="N6" s="32">
        <v>0</v>
      </c>
      <c r="O6" s="32">
        <v>0</v>
      </c>
      <c r="P6" s="90">
        <v>47.25</v>
      </c>
      <c r="Q6" s="3"/>
      <c r="R6" s="33"/>
    </row>
    <row r="7" spans="1:18" ht="27" customHeight="1" x14ac:dyDescent="0.35">
      <c r="A7" s="24">
        <v>5</v>
      </c>
      <c r="B7" s="105" t="s">
        <v>17</v>
      </c>
      <c r="C7" s="74">
        <v>147</v>
      </c>
      <c r="D7" s="32">
        <v>145</v>
      </c>
      <c r="E7" s="74">
        <f t="shared" si="0"/>
        <v>98.639455782312922</v>
      </c>
      <c r="F7" s="32">
        <v>39</v>
      </c>
      <c r="G7" s="32">
        <f t="shared" si="1"/>
        <v>26.896551724137929</v>
      </c>
      <c r="H7" s="32">
        <v>61</v>
      </c>
      <c r="I7" s="32">
        <f t="shared" si="2"/>
        <v>42.068965517241381</v>
      </c>
      <c r="J7" s="32">
        <v>39</v>
      </c>
      <c r="K7" s="32">
        <f t="shared" si="3"/>
        <v>26.896551724137929</v>
      </c>
      <c r="L7" s="32">
        <v>6</v>
      </c>
      <c r="M7" s="32">
        <f t="shared" si="4"/>
        <v>4.1379310344827589</v>
      </c>
      <c r="N7" s="32">
        <v>0</v>
      </c>
      <c r="O7" s="32">
        <v>0</v>
      </c>
      <c r="P7" s="90">
        <v>49</v>
      </c>
      <c r="Q7" s="3"/>
      <c r="R7" s="33"/>
    </row>
    <row r="8" spans="1:18" ht="27" customHeight="1" x14ac:dyDescent="0.35">
      <c r="A8" s="24">
        <v>6</v>
      </c>
      <c r="B8" s="105" t="s">
        <v>18</v>
      </c>
      <c r="C8" s="76">
        <v>5</v>
      </c>
      <c r="D8" s="32">
        <v>5</v>
      </c>
      <c r="E8" s="74">
        <f t="shared" si="0"/>
        <v>100</v>
      </c>
      <c r="F8" s="32">
        <v>4</v>
      </c>
      <c r="G8" s="32">
        <f t="shared" si="1"/>
        <v>80</v>
      </c>
      <c r="H8" s="32">
        <v>1</v>
      </c>
      <c r="I8" s="32">
        <f t="shared" si="2"/>
        <v>20</v>
      </c>
      <c r="J8" s="32">
        <v>0</v>
      </c>
      <c r="K8" s="32">
        <f t="shared" si="3"/>
        <v>0</v>
      </c>
      <c r="L8" s="32">
        <v>0</v>
      </c>
      <c r="M8" s="32">
        <f t="shared" si="4"/>
        <v>0</v>
      </c>
      <c r="N8" s="32">
        <v>0</v>
      </c>
      <c r="O8" s="32">
        <v>0</v>
      </c>
      <c r="P8" s="90">
        <v>36.6</v>
      </c>
      <c r="Q8" s="3"/>
      <c r="R8" s="33"/>
    </row>
    <row r="9" spans="1:18" ht="27" customHeight="1" x14ac:dyDescent="0.35">
      <c r="A9" s="24">
        <v>7</v>
      </c>
      <c r="B9" s="105" t="s">
        <v>19</v>
      </c>
      <c r="C9" s="76">
        <v>27</v>
      </c>
      <c r="D9" s="32">
        <v>26</v>
      </c>
      <c r="E9" s="74">
        <f t="shared" si="0"/>
        <v>96.296296296296291</v>
      </c>
      <c r="F9" s="32">
        <v>4</v>
      </c>
      <c r="G9" s="32">
        <f t="shared" si="1"/>
        <v>15.384615384615385</v>
      </c>
      <c r="H9" s="32">
        <v>17</v>
      </c>
      <c r="I9" s="32">
        <f t="shared" si="2"/>
        <v>65.384615384615387</v>
      </c>
      <c r="J9" s="32">
        <v>4</v>
      </c>
      <c r="K9" s="32">
        <f t="shared" si="3"/>
        <v>15.384615384615385</v>
      </c>
      <c r="L9" s="32">
        <v>1</v>
      </c>
      <c r="M9" s="32">
        <f t="shared" si="4"/>
        <v>3.8461538461538463</v>
      </c>
      <c r="N9" s="32">
        <v>0</v>
      </c>
      <c r="O9" s="32">
        <v>0</v>
      </c>
      <c r="P9" s="89">
        <v>49.115384615384613</v>
      </c>
      <c r="Q9" s="3"/>
      <c r="R9" s="33"/>
    </row>
    <row r="10" spans="1:18" ht="27" customHeight="1" x14ac:dyDescent="0.35">
      <c r="A10" s="24">
        <v>8</v>
      </c>
      <c r="B10" s="105" t="s">
        <v>101</v>
      </c>
      <c r="C10" s="76">
        <v>3</v>
      </c>
      <c r="D10" s="32">
        <v>3</v>
      </c>
      <c r="E10" s="74">
        <f t="shared" si="0"/>
        <v>100</v>
      </c>
      <c r="F10" s="32">
        <v>0</v>
      </c>
      <c r="G10" s="32">
        <f t="shared" si="1"/>
        <v>0</v>
      </c>
      <c r="H10" s="32">
        <v>3</v>
      </c>
      <c r="I10" s="32">
        <f t="shared" si="2"/>
        <v>100</v>
      </c>
      <c r="J10" s="32">
        <v>0</v>
      </c>
      <c r="K10" s="32">
        <f t="shared" si="3"/>
        <v>0</v>
      </c>
      <c r="L10" s="32">
        <v>0</v>
      </c>
      <c r="M10" s="32">
        <f t="shared" si="4"/>
        <v>0</v>
      </c>
      <c r="N10" s="32">
        <v>0</v>
      </c>
      <c r="O10" s="32">
        <v>0</v>
      </c>
      <c r="P10" s="90">
        <v>45</v>
      </c>
      <c r="Q10" s="91"/>
      <c r="R10" s="33"/>
    </row>
    <row r="11" spans="1:18" ht="27" customHeight="1" x14ac:dyDescent="0.35">
      <c r="A11" s="24">
        <v>9</v>
      </c>
      <c r="B11" s="105" t="s">
        <v>82</v>
      </c>
      <c r="C11" s="76">
        <v>4</v>
      </c>
      <c r="D11" s="32">
        <v>4</v>
      </c>
      <c r="E11" s="74">
        <f t="shared" si="0"/>
        <v>100</v>
      </c>
      <c r="F11" s="32">
        <v>1</v>
      </c>
      <c r="G11" s="32">
        <f t="shared" si="1"/>
        <v>25</v>
      </c>
      <c r="H11" s="32">
        <v>3</v>
      </c>
      <c r="I11" s="32">
        <f t="shared" si="2"/>
        <v>75</v>
      </c>
      <c r="J11" s="32">
        <v>0</v>
      </c>
      <c r="K11" s="32">
        <f t="shared" si="3"/>
        <v>0</v>
      </c>
      <c r="L11" s="32">
        <v>0</v>
      </c>
      <c r="M11" s="32">
        <f t="shared" si="4"/>
        <v>0</v>
      </c>
      <c r="N11" s="32">
        <v>0</v>
      </c>
      <c r="O11" s="32">
        <v>0</v>
      </c>
      <c r="P11" s="90">
        <v>40.25</v>
      </c>
      <c r="Q11" s="91"/>
      <c r="R11" s="33"/>
    </row>
    <row r="12" spans="1:18" ht="27" customHeight="1" x14ac:dyDescent="0.35">
      <c r="A12" s="24">
        <v>10</v>
      </c>
      <c r="B12" s="105" t="s">
        <v>40</v>
      </c>
      <c r="C12" s="76">
        <v>34</v>
      </c>
      <c r="D12" s="32">
        <v>34</v>
      </c>
      <c r="E12" s="74">
        <f t="shared" si="0"/>
        <v>100</v>
      </c>
      <c r="F12" s="32">
        <v>10</v>
      </c>
      <c r="G12" s="32">
        <f t="shared" si="1"/>
        <v>29.411764705882355</v>
      </c>
      <c r="H12" s="32">
        <v>16</v>
      </c>
      <c r="I12" s="32">
        <f t="shared" si="2"/>
        <v>47.058823529411761</v>
      </c>
      <c r="J12" s="32">
        <v>7</v>
      </c>
      <c r="K12" s="32">
        <f t="shared" si="3"/>
        <v>20.588235294117645</v>
      </c>
      <c r="L12" s="32">
        <v>1</v>
      </c>
      <c r="M12" s="32">
        <f t="shared" si="4"/>
        <v>2.9411764705882351</v>
      </c>
      <c r="N12" s="32">
        <v>0</v>
      </c>
      <c r="O12" s="32">
        <v>0</v>
      </c>
      <c r="P12" s="89">
        <v>47.411764705882355</v>
      </c>
      <c r="Q12" s="3"/>
      <c r="R12" s="33"/>
    </row>
    <row r="13" spans="1:18" ht="27" customHeight="1" x14ac:dyDescent="0.35">
      <c r="A13" s="24">
        <v>11</v>
      </c>
      <c r="B13" s="105" t="s">
        <v>20</v>
      </c>
      <c r="C13" s="76">
        <v>2</v>
      </c>
      <c r="D13" s="32">
        <v>2</v>
      </c>
      <c r="E13" s="74">
        <f t="shared" si="0"/>
        <v>100</v>
      </c>
      <c r="F13" s="32">
        <v>1</v>
      </c>
      <c r="G13" s="32">
        <f t="shared" si="1"/>
        <v>50</v>
      </c>
      <c r="H13" s="32">
        <v>0</v>
      </c>
      <c r="I13" s="32">
        <f t="shared" si="2"/>
        <v>0</v>
      </c>
      <c r="J13" s="32">
        <v>1</v>
      </c>
      <c r="K13" s="32">
        <f t="shared" si="3"/>
        <v>50</v>
      </c>
      <c r="L13" s="32">
        <v>0</v>
      </c>
      <c r="M13" s="32">
        <f t="shared" si="4"/>
        <v>0</v>
      </c>
      <c r="N13" s="32">
        <v>0</v>
      </c>
      <c r="O13" s="32">
        <v>0</v>
      </c>
      <c r="P13" s="90">
        <v>52</v>
      </c>
      <c r="Q13" s="3"/>
      <c r="R13" s="33"/>
    </row>
    <row r="14" spans="1:18" ht="27" customHeight="1" x14ac:dyDescent="0.35">
      <c r="A14" s="24">
        <v>12</v>
      </c>
      <c r="B14" s="105" t="s">
        <v>21</v>
      </c>
      <c r="C14" s="74">
        <v>2</v>
      </c>
      <c r="D14" s="32">
        <v>2</v>
      </c>
      <c r="E14" s="74">
        <f t="shared" si="0"/>
        <v>100</v>
      </c>
      <c r="F14" s="32">
        <v>1</v>
      </c>
      <c r="G14" s="32">
        <f t="shared" si="1"/>
        <v>50</v>
      </c>
      <c r="H14" s="32">
        <v>0</v>
      </c>
      <c r="I14" s="32">
        <f t="shared" si="2"/>
        <v>0</v>
      </c>
      <c r="J14" s="32">
        <v>1</v>
      </c>
      <c r="K14" s="32">
        <f t="shared" si="3"/>
        <v>50</v>
      </c>
      <c r="L14" s="32">
        <v>0</v>
      </c>
      <c r="M14" s="32">
        <f t="shared" si="4"/>
        <v>0</v>
      </c>
      <c r="N14" s="32">
        <v>0</v>
      </c>
      <c r="O14" s="32">
        <v>0</v>
      </c>
      <c r="P14" s="90">
        <v>46</v>
      </c>
      <c r="Q14" s="3"/>
      <c r="R14" s="33"/>
    </row>
    <row r="15" spans="1:18" ht="27" customHeight="1" x14ac:dyDescent="0.35">
      <c r="A15" s="24">
        <v>13</v>
      </c>
      <c r="B15" s="105" t="s">
        <v>26</v>
      </c>
      <c r="C15" s="74">
        <v>3</v>
      </c>
      <c r="D15" s="32">
        <v>3</v>
      </c>
      <c r="E15" s="74">
        <f t="shared" si="0"/>
        <v>100</v>
      </c>
      <c r="F15" s="32">
        <v>1</v>
      </c>
      <c r="G15" s="32">
        <f t="shared" si="1"/>
        <v>33.333333333333329</v>
      </c>
      <c r="H15" s="32">
        <v>1</v>
      </c>
      <c r="I15" s="32">
        <f t="shared" si="2"/>
        <v>33.333333333333329</v>
      </c>
      <c r="J15" s="32">
        <v>0</v>
      </c>
      <c r="K15" s="32">
        <f t="shared" si="3"/>
        <v>0</v>
      </c>
      <c r="L15" s="32">
        <v>1</v>
      </c>
      <c r="M15" s="32">
        <f t="shared" si="4"/>
        <v>33.333333333333329</v>
      </c>
      <c r="N15" s="32">
        <v>0</v>
      </c>
      <c r="O15" s="32">
        <v>0</v>
      </c>
      <c r="P15" s="89">
        <v>46.333333333333336</v>
      </c>
      <c r="Q15" s="3"/>
      <c r="R15" s="33"/>
    </row>
    <row r="16" spans="1:18" ht="27" customHeight="1" x14ac:dyDescent="0.35">
      <c r="A16" s="24">
        <v>15</v>
      </c>
      <c r="B16" s="105" t="s">
        <v>90</v>
      </c>
      <c r="C16" s="74">
        <v>1</v>
      </c>
      <c r="D16" s="32">
        <v>1</v>
      </c>
      <c r="E16" s="74">
        <f t="shared" si="0"/>
        <v>100</v>
      </c>
      <c r="F16" s="32">
        <v>0</v>
      </c>
      <c r="G16" s="32">
        <f t="shared" si="1"/>
        <v>0</v>
      </c>
      <c r="H16" s="32">
        <v>0</v>
      </c>
      <c r="I16" s="32">
        <f t="shared" si="2"/>
        <v>0</v>
      </c>
      <c r="J16" s="32">
        <v>1</v>
      </c>
      <c r="K16" s="32">
        <f t="shared" si="3"/>
        <v>100</v>
      </c>
      <c r="L16" s="32">
        <v>0</v>
      </c>
      <c r="M16" s="32">
        <f t="shared" si="4"/>
        <v>0</v>
      </c>
      <c r="N16" s="32">
        <v>0</v>
      </c>
      <c r="O16" s="32">
        <v>0</v>
      </c>
      <c r="P16" s="90">
        <v>67</v>
      </c>
      <c r="Q16" s="3"/>
      <c r="R16" s="33"/>
    </row>
    <row r="17" spans="1:18" ht="27" customHeight="1" x14ac:dyDescent="0.35">
      <c r="A17" s="24">
        <v>17</v>
      </c>
      <c r="B17" s="105" t="s">
        <v>83</v>
      </c>
      <c r="C17" s="74">
        <v>3</v>
      </c>
      <c r="D17" s="32">
        <v>2</v>
      </c>
      <c r="E17" s="74">
        <f t="shared" si="0"/>
        <v>66.666666666666657</v>
      </c>
      <c r="F17" s="32">
        <v>0</v>
      </c>
      <c r="G17" s="32">
        <f t="shared" si="1"/>
        <v>0</v>
      </c>
      <c r="H17" s="32">
        <v>2</v>
      </c>
      <c r="I17" s="32">
        <f t="shared" si="2"/>
        <v>100</v>
      </c>
      <c r="J17" s="32">
        <v>0</v>
      </c>
      <c r="K17" s="32">
        <f t="shared" si="3"/>
        <v>0</v>
      </c>
      <c r="L17" s="32">
        <v>0</v>
      </c>
      <c r="M17" s="32">
        <f t="shared" si="4"/>
        <v>0</v>
      </c>
      <c r="N17" s="32">
        <v>0</v>
      </c>
      <c r="O17" s="32">
        <v>0</v>
      </c>
      <c r="P17" s="90">
        <v>41.5</v>
      </c>
      <c r="Q17" s="3"/>
      <c r="R17" s="33"/>
    </row>
    <row r="18" spans="1:18" ht="27" customHeight="1" x14ac:dyDescent="0.35">
      <c r="A18" s="24">
        <v>19</v>
      </c>
      <c r="B18" s="105" t="s">
        <v>84</v>
      </c>
      <c r="C18" s="74">
        <v>4</v>
      </c>
      <c r="D18" s="32">
        <v>4</v>
      </c>
      <c r="E18" s="74">
        <f t="shared" si="0"/>
        <v>100</v>
      </c>
      <c r="F18" s="32">
        <v>2</v>
      </c>
      <c r="G18" s="32">
        <f t="shared" si="1"/>
        <v>50</v>
      </c>
      <c r="H18" s="32">
        <v>2</v>
      </c>
      <c r="I18" s="32">
        <f t="shared" si="2"/>
        <v>50</v>
      </c>
      <c r="J18" s="32">
        <v>0</v>
      </c>
      <c r="K18" s="32">
        <f t="shared" si="3"/>
        <v>0</v>
      </c>
      <c r="L18" s="32">
        <v>0</v>
      </c>
      <c r="M18" s="32">
        <f t="shared" si="4"/>
        <v>0</v>
      </c>
      <c r="N18" s="32">
        <v>0</v>
      </c>
      <c r="O18" s="32">
        <v>0</v>
      </c>
      <c r="P18" s="90">
        <v>42</v>
      </c>
      <c r="Q18" s="3"/>
      <c r="R18" s="33"/>
    </row>
    <row r="19" spans="1:18" ht="27" customHeight="1" x14ac:dyDescent="0.35">
      <c r="A19" s="24">
        <v>20</v>
      </c>
      <c r="B19" s="105" t="s">
        <v>27</v>
      </c>
      <c r="C19" s="74">
        <v>6</v>
      </c>
      <c r="D19" s="32">
        <v>6</v>
      </c>
      <c r="E19" s="74">
        <f t="shared" si="0"/>
        <v>100</v>
      </c>
      <c r="F19" s="32">
        <v>4</v>
      </c>
      <c r="G19" s="32">
        <f t="shared" si="1"/>
        <v>66.666666666666657</v>
      </c>
      <c r="H19" s="32">
        <v>2</v>
      </c>
      <c r="I19" s="32">
        <f t="shared" si="2"/>
        <v>33.333333333333329</v>
      </c>
      <c r="J19" s="32">
        <v>0</v>
      </c>
      <c r="K19" s="32">
        <f t="shared" si="3"/>
        <v>0</v>
      </c>
      <c r="L19" s="32">
        <v>0</v>
      </c>
      <c r="M19" s="32">
        <f t="shared" si="4"/>
        <v>0</v>
      </c>
      <c r="N19" s="32">
        <v>0</v>
      </c>
      <c r="O19" s="32">
        <v>0</v>
      </c>
      <c r="P19" s="89">
        <v>34.666666666666664</v>
      </c>
      <c r="Q19" s="3"/>
      <c r="R19" s="33"/>
    </row>
    <row r="20" spans="1:18" ht="27" customHeight="1" x14ac:dyDescent="0.35">
      <c r="A20" s="24">
        <v>21</v>
      </c>
      <c r="B20" s="105" t="s">
        <v>85</v>
      </c>
      <c r="C20" s="74">
        <v>3</v>
      </c>
      <c r="D20" s="32">
        <v>3</v>
      </c>
      <c r="E20" s="74">
        <f t="shared" si="0"/>
        <v>100</v>
      </c>
      <c r="F20" s="32">
        <v>2</v>
      </c>
      <c r="G20" s="32">
        <f t="shared" si="1"/>
        <v>66.666666666666657</v>
      </c>
      <c r="H20" s="32">
        <v>0</v>
      </c>
      <c r="I20" s="32">
        <f t="shared" si="2"/>
        <v>0</v>
      </c>
      <c r="J20" s="32">
        <v>1</v>
      </c>
      <c r="K20" s="32">
        <f t="shared" si="3"/>
        <v>33.333333333333329</v>
      </c>
      <c r="L20" s="32">
        <v>0</v>
      </c>
      <c r="M20" s="32">
        <f t="shared" si="4"/>
        <v>0</v>
      </c>
      <c r="N20" s="32">
        <v>0</v>
      </c>
      <c r="O20" s="32">
        <v>0</v>
      </c>
      <c r="P20" s="89">
        <v>43.333333333333336</v>
      </c>
      <c r="Q20" s="3"/>
      <c r="R20" s="33"/>
    </row>
    <row r="21" spans="1:18" s="65" customFormat="1" ht="27" customHeight="1" x14ac:dyDescent="0.35">
      <c r="A21" s="24">
        <v>22</v>
      </c>
      <c r="B21" s="105" t="s">
        <v>92</v>
      </c>
      <c r="C21" s="74">
        <v>1</v>
      </c>
      <c r="D21" s="32">
        <v>1</v>
      </c>
      <c r="E21" s="74">
        <f t="shared" si="0"/>
        <v>100</v>
      </c>
      <c r="F21" s="32">
        <v>1</v>
      </c>
      <c r="G21" s="32">
        <f t="shared" si="1"/>
        <v>100</v>
      </c>
      <c r="H21" s="32">
        <v>0</v>
      </c>
      <c r="I21" s="32">
        <f t="shared" si="2"/>
        <v>0</v>
      </c>
      <c r="J21" s="32">
        <v>0</v>
      </c>
      <c r="K21" s="32">
        <f t="shared" si="3"/>
        <v>0</v>
      </c>
      <c r="L21" s="32">
        <v>0</v>
      </c>
      <c r="M21" s="32">
        <f t="shared" si="4"/>
        <v>0</v>
      </c>
      <c r="N21" s="32">
        <v>0</v>
      </c>
      <c r="O21" s="32">
        <v>0</v>
      </c>
      <c r="P21" s="90">
        <v>34</v>
      </c>
      <c r="Q21" s="3"/>
      <c r="R21" s="33"/>
    </row>
    <row r="22" spans="1:18" s="65" customFormat="1" ht="27" customHeight="1" x14ac:dyDescent="0.35">
      <c r="A22" s="24">
        <v>23</v>
      </c>
      <c r="B22" s="105" t="s">
        <v>91</v>
      </c>
      <c r="C22" s="74">
        <v>2</v>
      </c>
      <c r="D22" s="32">
        <v>2</v>
      </c>
      <c r="E22" s="74">
        <f t="shared" si="0"/>
        <v>100</v>
      </c>
      <c r="F22" s="32">
        <v>0</v>
      </c>
      <c r="G22" s="32">
        <f t="shared" si="1"/>
        <v>0</v>
      </c>
      <c r="H22" s="32">
        <v>1</v>
      </c>
      <c r="I22" s="32">
        <f t="shared" si="2"/>
        <v>50</v>
      </c>
      <c r="J22" s="32">
        <v>0</v>
      </c>
      <c r="K22" s="32">
        <f t="shared" si="3"/>
        <v>0</v>
      </c>
      <c r="L22" s="32">
        <v>1</v>
      </c>
      <c r="M22" s="32">
        <f t="shared" si="4"/>
        <v>50</v>
      </c>
      <c r="N22" s="32">
        <v>0</v>
      </c>
      <c r="O22" s="32">
        <v>0</v>
      </c>
      <c r="P22" s="90">
        <v>65</v>
      </c>
      <c r="Q22" s="3"/>
      <c r="R22" s="33"/>
    </row>
    <row r="23" spans="1:18" ht="27" customHeight="1" x14ac:dyDescent="0.35">
      <c r="A23" s="24">
        <v>24</v>
      </c>
      <c r="B23" s="105" t="s">
        <v>22</v>
      </c>
      <c r="C23" s="76">
        <v>1</v>
      </c>
      <c r="D23" s="32">
        <v>1</v>
      </c>
      <c r="E23" s="74">
        <f t="shared" si="0"/>
        <v>100</v>
      </c>
      <c r="F23" s="76">
        <v>0</v>
      </c>
      <c r="G23" s="32">
        <f t="shared" si="1"/>
        <v>0</v>
      </c>
      <c r="H23" s="76">
        <v>1</v>
      </c>
      <c r="I23" s="32">
        <f t="shared" si="2"/>
        <v>100</v>
      </c>
      <c r="J23" s="32">
        <v>0</v>
      </c>
      <c r="K23" s="32">
        <f t="shared" si="3"/>
        <v>0</v>
      </c>
      <c r="L23" s="32">
        <v>0</v>
      </c>
      <c r="M23" s="32">
        <f t="shared" si="4"/>
        <v>0</v>
      </c>
      <c r="N23" s="32">
        <v>0</v>
      </c>
      <c r="O23" s="32">
        <v>0</v>
      </c>
      <c r="P23" s="90">
        <v>40</v>
      </c>
      <c r="Q23" s="3"/>
      <c r="R23" s="33"/>
    </row>
    <row r="24" spans="1:18" ht="27" customHeight="1" x14ac:dyDescent="0.35">
      <c r="A24" s="24">
        <v>26</v>
      </c>
      <c r="B24" s="105" t="s">
        <v>28</v>
      </c>
      <c r="C24" s="76">
        <v>1</v>
      </c>
      <c r="D24" s="32">
        <v>1</v>
      </c>
      <c r="E24" s="74">
        <f t="shared" si="0"/>
        <v>100</v>
      </c>
      <c r="F24" s="76">
        <v>0</v>
      </c>
      <c r="G24" s="32">
        <f t="shared" si="1"/>
        <v>0</v>
      </c>
      <c r="H24" s="76">
        <v>0</v>
      </c>
      <c r="I24" s="32">
        <f t="shared" si="2"/>
        <v>0</v>
      </c>
      <c r="J24" s="32">
        <v>0</v>
      </c>
      <c r="K24" s="32">
        <f t="shared" si="3"/>
        <v>0</v>
      </c>
      <c r="L24" s="32">
        <v>1</v>
      </c>
      <c r="M24" s="32">
        <f t="shared" si="4"/>
        <v>100</v>
      </c>
      <c r="N24" s="32">
        <v>0</v>
      </c>
      <c r="O24" s="32">
        <v>0</v>
      </c>
      <c r="P24" s="90">
        <v>83</v>
      </c>
      <c r="Q24" s="3"/>
      <c r="R24" s="33"/>
    </row>
    <row r="25" spans="1:18" ht="27" customHeight="1" x14ac:dyDescent="0.35">
      <c r="A25" s="24">
        <v>28</v>
      </c>
      <c r="B25" s="105" t="s">
        <v>29</v>
      </c>
      <c r="C25" s="76">
        <v>5</v>
      </c>
      <c r="D25" s="32">
        <v>5</v>
      </c>
      <c r="E25" s="74">
        <f t="shared" si="0"/>
        <v>100</v>
      </c>
      <c r="F25" s="76">
        <v>2</v>
      </c>
      <c r="G25" s="32">
        <f t="shared" si="1"/>
        <v>40</v>
      </c>
      <c r="H25" s="76">
        <v>3</v>
      </c>
      <c r="I25" s="32">
        <f t="shared" si="2"/>
        <v>60</v>
      </c>
      <c r="J25" s="32">
        <v>0</v>
      </c>
      <c r="K25" s="32">
        <f t="shared" si="3"/>
        <v>0</v>
      </c>
      <c r="L25" s="76">
        <v>0</v>
      </c>
      <c r="M25" s="32">
        <f t="shared" si="4"/>
        <v>0</v>
      </c>
      <c r="N25" s="32">
        <v>0</v>
      </c>
      <c r="O25" s="32">
        <v>0</v>
      </c>
      <c r="P25" s="90">
        <v>37</v>
      </c>
      <c r="Q25" s="3"/>
      <c r="R25" s="33"/>
    </row>
    <row r="26" spans="1:18" ht="27" customHeight="1" x14ac:dyDescent="0.35">
      <c r="A26" s="24">
        <v>29</v>
      </c>
      <c r="B26" s="105" t="s">
        <v>23</v>
      </c>
      <c r="C26" s="76">
        <v>6</v>
      </c>
      <c r="D26" s="32">
        <v>6</v>
      </c>
      <c r="E26" s="74">
        <f t="shared" si="0"/>
        <v>100</v>
      </c>
      <c r="F26" s="76">
        <v>4</v>
      </c>
      <c r="G26" s="32">
        <f t="shared" si="1"/>
        <v>66.666666666666657</v>
      </c>
      <c r="H26" s="76">
        <v>2</v>
      </c>
      <c r="I26" s="32">
        <f t="shared" si="2"/>
        <v>33.333333333333329</v>
      </c>
      <c r="J26" s="32">
        <v>0</v>
      </c>
      <c r="K26" s="32">
        <f t="shared" si="3"/>
        <v>0</v>
      </c>
      <c r="L26" s="76">
        <v>0</v>
      </c>
      <c r="M26" s="32">
        <f t="shared" si="4"/>
        <v>0</v>
      </c>
      <c r="N26" s="32">
        <v>0</v>
      </c>
      <c r="O26" s="32">
        <v>0</v>
      </c>
      <c r="P26" s="89">
        <v>31.833333333333332</v>
      </c>
      <c r="Q26" s="3"/>
      <c r="R26" s="33"/>
    </row>
    <row r="27" spans="1:18" ht="27" customHeight="1" x14ac:dyDescent="0.35">
      <c r="A27" s="24">
        <v>30</v>
      </c>
      <c r="B27" s="105" t="s">
        <v>86</v>
      </c>
      <c r="C27" s="76">
        <v>1</v>
      </c>
      <c r="D27" s="32">
        <v>1</v>
      </c>
      <c r="E27" s="74">
        <f t="shared" si="0"/>
        <v>100</v>
      </c>
      <c r="F27" s="76">
        <v>0</v>
      </c>
      <c r="G27" s="32">
        <f t="shared" si="1"/>
        <v>0</v>
      </c>
      <c r="H27" s="76">
        <v>1</v>
      </c>
      <c r="I27" s="32">
        <f t="shared" si="2"/>
        <v>100</v>
      </c>
      <c r="J27" s="32">
        <v>0</v>
      </c>
      <c r="K27" s="32">
        <f t="shared" si="3"/>
        <v>0</v>
      </c>
      <c r="L27" s="76">
        <v>0</v>
      </c>
      <c r="M27" s="32">
        <f t="shared" si="4"/>
        <v>0</v>
      </c>
      <c r="N27" s="32">
        <v>0</v>
      </c>
      <c r="O27" s="32">
        <v>0</v>
      </c>
      <c r="P27" s="90">
        <v>43</v>
      </c>
      <c r="Q27" s="3"/>
      <c r="R27" s="33"/>
    </row>
    <row r="28" spans="1:18" ht="27" customHeight="1" x14ac:dyDescent="0.35">
      <c r="A28" s="24">
        <v>32</v>
      </c>
      <c r="B28" s="105" t="s">
        <v>93</v>
      </c>
      <c r="C28" s="76">
        <v>3</v>
      </c>
      <c r="D28" s="32">
        <v>3</v>
      </c>
      <c r="E28" s="74">
        <f t="shared" si="0"/>
        <v>100</v>
      </c>
      <c r="F28" s="76">
        <v>1</v>
      </c>
      <c r="G28" s="32">
        <f t="shared" si="1"/>
        <v>33.333333333333329</v>
      </c>
      <c r="H28" s="76">
        <v>2</v>
      </c>
      <c r="I28" s="32">
        <f t="shared" si="2"/>
        <v>66.666666666666657</v>
      </c>
      <c r="J28" s="32">
        <v>0</v>
      </c>
      <c r="K28" s="32">
        <f t="shared" si="3"/>
        <v>0</v>
      </c>
      <c r="L28" s="76">
        <v>0</v>
      </c>
      <c r="M28" s="32">
        <f t="shared" si="4"/>
        <v>0</v>
      </c>
      <c r="N28" s="32">
        <v>0</v>
      </c>
      <c r="O28" s="32">
        <v>0</v>
      </c>
      <c r="P28" s="89">
        <v>47.333333333333336</v>
      </c>
      <c r="Q28" s="3"/>
      <c r="R28" s="33"/>
    </row>
    <row r="29" spans="1:18" ht="27" customHeight="1" x14ac:dyDescent="0.35">
      <c r="A29" s="24">
        <v>33</v>
      </c>
      <c r="B29" s="106" t="s">
        <v>87</v>
      </c>
      <c r="C29" s="76">
        <v>7</v>
      </c>
      <c r="D29" s="32">
        <v>7</v>
      </c>
      <c r="E29" s="74">
        <f t="shared" si="0"/>
        <v>100</v>
      </c>
      <c r="F29" s="76">
        <v>2</v>
      </c>
      <c r="G29" s="32">
        <f t="shared" si="1"/>
        <v>28.571428571428569</v>
      </c>
      <c r="H29" s="76">
        <v>4</v>
      </c>
      <c r="I29" s="32">
        <f t="shared" si="2"/>
        <v>57.142857142857139</v>
      </c>
      <c r="J29" s="76">
        <v>1</v>
      </c>
      <c r="K29" s="32">
        <f t="shared" si="3"/>
        <v>14.285714285714285</v>
      </c>
      <c r="L29" s="76">
        <v>0</v>
      </c>
      <c r="M29" s="32">
        <f t="shared" si="4"/>
        <v>0</v>
      </c>
      <c r="N29" s="32">
        <v>0</v>
      </c>
      <c r="O29" s="32">
        <v>0</v>
      </c>
      <c r="P29" s="89">
        <v>37.857142857142854</v>
      </c>
      <c r="Q29" s="3"/>
      <c r="R29" s="33"/>
    </row>
    <row r="30" spans="1:18" ht="27" customHeight="1" x14ac:dyDescent="0.35">
      <c r="A30" s="24">
        <v>34</v>
      </c>
      <c r="B30" s="105" t="s">
        <v>24</v>
      </c>
      <c r="C30" s="76">
        <v>4</v>
      </c>
      <c r="D30" s="32">
        <v>4</v>
      </c>
      <c r="E30" s="74">
        <f t="shared" si="0"/>
        <v>100</v>
      </c>
      <c r="F30" s="76">
        <v>0</v>
      </c>
      <c r="G30" s="32">
        <f t="shared" si="1"/>
        <v>0</v>
      </c>
      <c r="H30" s="76">
        <v>4</v>
      </c>
      <c r="I30" s="32">
        <f t="shared" si="2"/>
        <v>100</v>
      </c>
      <c r="J30" s="76">
        <v>0</v>
      </c>
      <c r="K30" s="32">
        <f t="shared" si="3"/>
        <v>0</v>
      </c>
      <c r="L30" s="76">
        <v>0</v>
      </c>
      <c r="M30" s="32">
        <f t="shared" si="4"/>
        <v>0</v>
      </c>
      <c r="N30" s="32">
        <v>0</v>
      </c>
      <c r="O30" s="32">
        <v>0</v>
      </c>
      <c r="P30" s="90">
        <v>47.5</v>
      </c>
      <c r="Q30" s="3"/>
      <c r="R30" s="33"/>
    </row>
    <row r="31" spans="1:18" ht="27" customHeight="1" x14ac:dyDescent="0.25">
      <c r="A31" s="69"/>
      <c r="B31" s="70"/>
      <c r="Q31" s="3"/>
      <c r="R31" s="77"/>
    </row>
    <row r="32" spans="1:18" ht="27" customHeight="1" x14ac:dyDescent="0.25">
      <c r="A32" s="69"/>
      <c r="B32" s="70"/>
      <c r="Q32" s="78"/>
      <c r="R32" s="77"/>
    </row>
    <row r="33" spans="1:18" ht="27" customHeight="1" x14ac:dyDescent="0.25">
      <c r="A33" s="69"/>
      <c r="B33" s="70"/>
      <c r="Q33" s="78"/>
      <c r="R33" s="77"/>
    </row>
    <row r="34" spans="1:18" ht="27" customHeight="1" x14ac:dyDescent="0.25">
      <c r="A34" s="69"/>
      <c r="B34" s="70"/>
      <c r="Q34" s="78"/>
      <c r="R34" s="77"/>
    </row>
    <row r="35" spans="1:18" ht="27" customHeight="1" x14ac:dyDescent="0.25">
      <c r="A35" s="69"/>
      <c r="B35" s="71"/>
      <c r="Q35" s="78"/>
      <c r="R35" s="77"/>
    </row>
    <row r="36" spans="1:18" ht="27" customHeight="1" x14ac:dyDescent="0.25">
      <c r="A36" s="69"/>
      <c r="B36" s="70"/>
      <c r="Q36" s="78"/>
      <c r="R36" s="77"/>
    </row>
    <row r="37" spans="1:18" ht="27" customHeight="1" x14ac:dyDescent="0.25">
      <c r="A37" s="72"/>
      <c r="B37" s="73"/>
      <c r="Q37" s="78"/>
      <c r="R37" s="7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B03C4-6753-45A2-AEDE-36360A39B48B}">
  <dimension ref="A1:AQ32"/>
  <sheetViews>
    <sheetView zoomScale="70" zoomScaleNormal="70" workbookViewId="0">
      <selection activeCell="A4" sqref="A4:A31"/>
    </sheetView>
  </sheetViews>
  <sheetFormatPr defaultColWidth="11.5703125" defaultRowHeight="15" x14ac:dyDescent="0.25"/>
  <cols>
    <col min="1" max="1" width="47.85546875" customWidth="1"/>
    <col min="28" max="28" width="15.28515625" bestFit="1" customWidth="1"/>
  </cols>
  <sheetData>
    <row r="1" spans="1:43" ht="18.75" x14ac:dyDescent="0.3">
      <c r="A1" s="33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33"/>
      <c r="W1" s="34" t="s">
        <v>80</v>
      </c>
    </row>
    <row r="2" spans="1:43" ht="18.75" x14ac:dyDescent="0.3">
      <c r="A2" s="38"/>
      <c r="B2" s="99" t="s">
        <v>61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39"/>
    </row>
    <row r="3" spans="1:43" ht="18.75" x14ac:dyDescent="0.25">
      <c r="A3" s="6" t="s">
        <v>69</v>
      </c>
      <c r="B3" s="31">
        <v>0</v>
      </c>
      <c r="C3" s="31">
        <v>7</v>
      </c>
      <c r="D3" s="31">
        <v>14</v>
      </c>
      <c r="E3" s="31">
        <v>20</v>
      </c>
      <c r="F3" s="31">
        <v>27</v>
      </c>
      <c r="G3" s="31">
        <v>34</v>
      </c>
      <c r="H3" s="31">
        <v>40</v>
      </c>
      <c r="I3" s="31">
        <v>43</v>
      </c>
      <c r="J3" s="31">
        <v>46</v>
      </c>
      <c r="K3" s="31">
        <v>48</v>
      </c>
      <c r="L3" s="31">
        <v>51</v>
      </c>
      <c r="M3" s="31">
        <v>54</v>
      </c>
      <c r="N3" s="31">
        <v>56</v>
      </c>
      <c r="O3" s="31">
        <v>59</v>
      </c>
      <c r="P3" s="31">
        <v>62</v>
      </c>
      <c r="Q3" s="31">
        <v>64</v>
      </c>
      <c r="R3" s="31">
        <v>67</v>
      </c>
      <c r="S3" s="31">
        <v>70</v>
      </c>
      <c r="T3" s="31">
        <v>72</v>
      </c>
      <c r="U3" s="31">
        <v>75</v>
      </c>
      <c r="V3" s="31">
        <v>78</v>
      </c>
      <c r="W3" s="31">
        <v>80</v>
      </c>
      <c r="X3" s="31">
        <v>83</v>
      </c>
      <c r="Y3" s="31">
        <v>85</v>
      </c>
      <c r="Z3" s="31">
        <v>88</v>
      </c>
      <c r="AA3" s="31">
        <v>90</v>
      </c>
      <c r="AB3" s="31" t="s">
        <v>33</v>
      </c>
    </row>
    <row r="4" spans="1:43" ht="18.75" x14ac:dyDescent="0.25">
      <c r="A4" s="67" t="s">
        <v>62</v>
      </c>
      <c r="B4" s="60"/>
      <c r="C4" s="60"/>
      <c r="D4" s="60">
        <v>2</v>
      </c>
      <c r="E4" s="60">
        <v>1</v>
      </c>
      <c r="F4" s="60">
        <v>1</v>
      </c>
      <c r="G4" s="60">
        <v>5</v>
      </c>
      <c r="H4" s="61">
        <v>4</v>
      </c>
      <c r="I4" s="61">
        <v>3</v>
      </c>
      <c r="J4" s="61"/>
      <c r="K4" s="61">
        <v>2</v>
      </c>
      <c r="L4" s="61"/>
      <c r="M4" s="61">
        <v>1</v>
      </c>
      <c r="N4" s="61">
        <v>1</v>
      </c>
      <c r="O4" s="61"/>
      <c r="P4" s="61"/>
      <c r="Q4" s="61">
        <v>1</v>
      </c>
      <c r="R4" s="61">
        <v>1</v>
      </c>
      <c r="S4" s="61">
        <v>1</v>
      </c>
      <c r="T4" s="61"/>
      <c r="U4" s="61"/>
      <c r="V4" s="61"/>
      <c r="W4" s="61"/>
      <c r="X4" s="61"/>
      <c r="Y4" s="61"/>
      <c r="Z4" s="61"/>
      <c r="AA4" s="61"/>
      <c r="AB4" s="93">
        <v>23</v>
      </c>
    </row>
    <row r="5" spans="1:43" ht="18.75" x14ac:dyDescent="0.25">
      <c r="A5" s="67" t="s">
        <v>70</v>
      </c>
      <c r="B5" s="60"/>
      <c r="C5" s="60"/>
      <c r="D5" s="60">
        <v>1</v>
      </c>
      <c r="E5" s="60">
        <v>1</v>
      </c>
      <c r="F5" s="60"/>
      <c r="G5" s="60"/>
      <c r="H5" s="61">
        <v>2</v>
      </c>
      <c r="I5" s="61">
        <v>1</v>
      </c>
      <c r="J5" s="61">
        <v>1</v>
      </c>
      <c r="K5" s="61">
        <v>1</v>
      </c>
      <c r="L5" s="61"/>
      <c r="M5" s="61">
        <v>1</v>
      </c>
      <c r="N5" s="61"/>
      <c r="O5" s="61"/>
      <c r="P5" s="61"/>
      <c r="Q5" s="61"/>
      <c r="R5" s="61"/>
      <c r="S5" s="61"/>
      <c r="T5" s="61"/>
      <c r="U5" s="61">
        <v>1</v>
      </c>
      <c r="V5" s="61">
        <v>1</v>
      </c>
      <c r="W5" s="61"/>
      <c r="X5" s="61">
        <v>1</v>
      </c>
      <c r="Y5" s="61"/>
      <c r="Z5" s="61"/>
      <c r="AA5" s="61">
        <v>1</v>
      </c>
      <c r="AB5" s="93">
        <v>12</v>
      </c>
    </row>
    <row r="6" spans="1:43" ht="18.75" x14ac:dyDescent="0.25">
      <c r="A6" s="67" t="s">
        <v>95</v>
      </c>
      <c r="B6" s="60"/>
      <c r="C6" s="60"/>
      <c r="D6" s="60"/>
      <c r="E6" s="60"/>
      <c r="F6" s="60"/>
      <c r="G6" s="60"/>
      <c r="H6" s="61"/>
      <c r="I6" s="61">
        <v>1</v>
      </c>
      <c r="J6" s="61">
        <v>1</v>
      </c>
      <c r="K6" s="61">
        <v>2</v>
      </c>
      <c r="L6" s="61">
        <v>1</v>
      </c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93">
        <v>5</v>
      </c>
    </row>
    <row r="7" spans="1:43" ht="18.75" x14ac:dyDescent="0.25">
      <c r="A7" s="67" t="s">
        <v>42</v>
      </c>
      <c r="B7" s="60"/>
      <c r="C7" s="60"/>
      <c r="D7" s="60"/>
      <c r="E7" s="60">
        <v>1</v>
      </c>
      <c r="F7" s="60"/>
      <c r="G7" s="60"/>
      <c r="H7" s="61"/>
      <c r="I7" s="61"/>
      <c r="J7" s="61"/>
      <c r="K7" s="61">
        <v>1</v>
      </c>
      <c r="L7" s="61"/>
      <c r="M7" s="61"/>
      <c r="N7" s="61"/>
      <c r="O7" s="61">
        <v>1</v>
      </c>
      <c r="P7" s="61">
        <v>1</v>
      </c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93">
        <v>4</v>
      </c>
    </row>
    <row r="8" spans="1:43" ht="18.75" x14ac:dyDescent="0.25">
      <c r="A8" s="67" t="s">
        <v>3</v>
      </c>
      <c r="B8" s="60">
        <v>2</v>
      </c>
      <c r="C8" s="60">
        <v>3</v>
      </c>
      <c r="D8" s="60">
        <v>3</v>
      </c>
      <c r="E8" s="60">
        <v>8</v>
      </c>
      <c r="F8" s="60">
        <v>11</v>
      </c>
      <c r="G8" s="60">
        <v>12</v>
      </c>
      <c r="H8" s="61">
        <v>9</v>
      </c>
      <c r="I8" s="61">
        <v>13</v>
      </c>
      <c r="J8" s="61">
        <v>4</v>
      </c>
      <c r="K8" s="61">
        <v>11</v>
      </c>
      <c r="L8" s="61">
        <v>7</v>
      </c>
      <c r="M8" s="61">
        <v>7</v>
      </c>
      <c r="N8" s="61">
        <v>4</v>
      </c>
      <c r="O8" s="61">
        <v>6</v>
      </c>
      <c r="P8" s="61">
        <v>5</v>
      </c>
      <c r="Q8" s="61">
        <v>4</v>
      </c>
      <c r="R8" s="61">
        <v>15</v>
      </c>
      <c r="S8" s="61">
        <v>3</v>
      </c>
      <c r="T8" s="61">
        <v>1</v>
      </c>
      <c r="U8" s="61">
        <v>4</v>
      </c>
      <c r="V8" s="61">
        <v>3</v>
      </c>
      <c r="W8" s="61">
        <v>4</v>
      </c>
      <c r="X8" s="61"/>
      <c r="Y8" s="61">
        <v>2</v>
      </c>
      <c r="Z8" s="61">
        <v>2</v>
      </c>
      <c r="AA8" s="61">
        <v>2</v>
      </c>
      <c r="AB8" s="93">
        <v>145</v>
      </c>
    </row>
    <row r="9" spans="1:43" ht="18.75" x14ac:dyDescent="0.25">
      <c r="A9" s="67" t="s">
        <v>63</v>
      </c>
      <c r="B9" s="60"/>
      <c r="C9" s="60"/>
      <c r="D9" s="60"/>
      <c r="E9" s="60"/>
      <c r="F9" s="60">
        <v>1</v>
      </c>
      <c r="G9" s="60">
        <v>3</v>
      </c>
      <c r="H9" s="61"/>
      <c r="I9" s="61"/>
      <c r="J9" s="61"/>
      <c r="K9" s="61"/>
      <c r="L9" s="61"/>
      <c r="M9" s="61">
        <v>1</v>
      </c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93">
        <v>5</v>
      </c>
    </row>
    <row r="10" spans="1:43" ht="18.75" x14ac:dyDescent="0.25">
      <c r="A10" s="67" t="s">
        <v>4</v>
      </c>
      <c r="B10" s="60"/>
      <c r="C10" s="60"/>
      <c r="D10" s="60">
        <v>1</v>
      </c>
      <c r="E10" s="60">
        <v>1</v>
      </c>
      <c r="F10" s="60">
        <v>1</v>
      </c>
      <c r="G10" s="60">
        <v>1</v>
      </c>
      <c r="H10" s="61">
        <v>4</v>
      </c>
      <c r="I10" s="61">
        <v>3</v>
      </c>
      <c r="J10" s="61">
        <v>2</v>
      </c>
      <c r="K10" s="61">
        <v>1</v>
      </c>
      <c r="L10" s="61">
        <v>2</v>
      </c>
      <c r="M10" s="61">
        <v>1</v>
      </c>
      <c r="N10" s="61">
        <v>1</v>
      </c>
      <c r="O10" s="61">
        <v>3</v>
      </c>
      <c r="P10" s="61"/>
      <c r="Q10" s="61"/>
      <c r="R10" s="61">
        <v>2</v>
      </c>
      <c r="S10" s="61">
        <v>1</v>
      </c>
      <c r="T10" s="61">
        <v>1</v>
      </c>
      <c r="U10" s="61"/>
      <c r="V10" s="61"/>
      <c r="W10" s="61"/>
      <c r="X10" s="61"/>
      <c r="Y10" s="61"/>
      <c r="Z10" s="61">
        <v>1</v>
      </c>
      <c r="AA10" s="61"/>
      <c r="AB10" s="93">
        <v>26</v>
      </c>
    </row>
    <row r="11" spans="1:43" ht="18.75" x14ac:dyDescent="0.25">
      <c r="A11" s="67" t="s">
        <v>96</v>
      </c>
      <c r="B11" s="60"/>
      <c r="C11" s="60"/>
      <c r="D11" s="60"/>
      <c r="E11" s="60"/>
      <c r="F11" s="60"/>
      <c r="G11" s="60"/>
      <c r="H11" s="61"/>
      <c r="I11" s="61">
        <v>1</v>
      </c>
      <c r="J11" s="61">
        <v>2</v>
      </c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93">
        <v>3</v>
      </c>
    </row>
    <row r="12" spans="1:43" ht="18.75" x14ac:dyDescent="0.25">
      <c r="A12" s="67" t="s">
        <v>43</v>
      </c>
      <c r="B12" s="60"/>
      <c r="C12" s="60"/>
      <c r="D12" s="60"/>
      <c r="E12" s="60"/>
      <c r="F12" s="60">
        <v>1</v>
      </c>
      <c r="G12" s="60"/>
      <c r="H12" s="61">
        <v>1</v>
      </c>
      <c r="I12" s="61">
        <v>1</v>
      </c>
      <c r="J12" s="61"/>
      <c r="K12" s="61"/>
      <c r="L12" s="61">
        <v>1</v>
      </c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93">
        <v>4</v>
      </c>
    </row>
    <row r="13" spans="1:43" ht="18.75" x14ac:dyDescent="0.25">
      <c r="A13" s="67" t="s">
        <v>41</v>
      </c>
      <c r="B13" s="60"/>
      <c r="C13" s="60"/>
      <c r="D13" s="60">
        <v>1</v>
      </c>
      <c r="E13" s="60">
        <v>1</v>
      </c>
      <c r="F13" s="60">
        <v>4</v>
      </c>
      <c r="G13" s="60">
        <v>4</v>
      </c>
      <c r="H13" s="61">
        <v>1</v>
      </c>
      <c r="I13" s="61">
        <v>2</v>
      </c>
      <c r="J13" s="61">
        <v>2</v>
      </c>
      <c r="K13" s="61">
        <v>3</v>
      </c>
      <c r="L13" s="61">
        <v>5</v>
      </c>
      <c r="M13" s="61"/>
      <c r="N13" s="61">
        <v>2</v>
      </c>
      <c r="O13" s="61">
        <v>1</v>
      </c>
      <c r="P13" s="61">
        <v>2</v>
      </c>
      <c r="Q13" s="61">
        <v>1</v>
      </c>
      <c r="R13" s="61">
        <v>3</v>
      </c>
      <c r="S13" s="61"/>
      <c r="T13" s="61">
        <v>1</v>
      </c>
      <c r="U13" s="61"/>
      <c r="V13" s="61"/>
      <c r="W13" s="61"/>
      <c r="X13" s="61"/>
      <c r="Y13" s="61">
        <v>1</v>
      </c>
      <c r="Z13" s="61"/>
      <c r="AA13" s="61"/>
      <c r="AB13" s="93">
        <v>34</v>
      </c>
    </row>
    <row r="14" spans="1:43" ht="18.75" x14ac:dyDescent="0.25">
      <c r="A14" s="67" t="s">
        <v>44</v>
      </c>
      <c r="B14" s="60"/>
      <c r="C14" s="60"/>
      <c r="D14" s="60"/>
      <c r="E14" s="60"/>
      <c r="F14" s="60"/>
      <c r="G14" s="60">
        <v>1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>
        <v>1</v>
      </c>
      <c r="T14" s="61"/>
      <c r="U14" s="61"/>
      <c r="V14" s="61"/>
      <c r="W14" s="61"/>
      <c r="X14" s="61"/>
      <c r="Y14" s="61"/>
      <c r="Z14" s="61"/>
      <c r="AA14" s="61"/>
      <c r="AB14" s="93">
        <v>2</v>
      </c>
    </row>
    <row r="15" spans="1:43" ht="18.75" x14ac:dyDescent="0.25">
      <c r="A15" s="67" t="s">
        <v>5</v>
      </c>
      <c r="B15" s="60"/>
      <c r="C15" s="60"/>
      <c r="D15" s="60"/>
      <c r="E15" s="60">
        <v>1</v>
      </c>
      <c r="F15" s="60"/>
      <c r="G15" s="60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>
        <v>1</v>
      </c>
      <c r="U15" s="61"/>
      <c r="V15" s="61"/>
      <c r="W15" s="61"/>
      <c r="X15" s="61"/>
      <c r="Y15" s="61"/>
      <c r="Z15" s="61"/>
      <c r="AA15" s="61"/>
      <c r="AB15" s="93">
        <v>2</v>
      </c>
    </row>
    <row r="16" spans="1:43" ht="18.75" x14ac:dyDescent="0.25">
      <c r="A16" s="67" t="s">
        <v>71</v>
      </c>
      <c r="B16" s="60"/>
      <c r="C16" s="60"/>
      <c r="D16" s="60">
        <v>1</v>
      </c>
      <c r="E16" s="60"/>
      <c r="F16" s="60"/>
      <c r="G16" s="60"/>
      <c r="H16" s="61">
        <v>1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>
        <v>1</v>
      </c>
      <c r="Z16" s="61"/>
      <c r="AA16" s="61"/>
      <c r="AB16" s="93">
        <v>3</v>
      </c>
    </row>
    <row r="17" spans="1:28" ht="18.75" x14ac:dyDescent="0.25">
      <c r="A17" s="67" t="s">
        <v>97</v>
      </c>
      <c r="B17" s="60"/>
      <c r="C17" s="60"/>
      <c r="D17" s="60"/>
      <c r="E17" s="60"/>
      <c r="F17" s="60"/>
      <c r="G17" s="60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>
        <v>1</v>
      </c>
      <c r="S17" s="61"/>
      <c r="T17" s="61"/>
      <c r="U17" s="61"/>
      <c r="V17" s="61"/>
      <c r="W17" s="61"/>
      <c r="X17" s="61"/>
      <c r="Y17" s="61"/>
      <c r="Z17" s="61"/>
      <c r="AA17" s="61"/>
      <c r="AB17" s="93">
        <v>1</v>
      </c>
    </row>
    <row r="18" spans="1:28" ht="18.75" x14ac:dyDescent="0.25">
      <c r="A18" s="67" t="s">
        <v>64</v>
      </c>
      <c r="B18" s="60"/>
      <c r="C18" s="60"/>
      <c r="D18" s="60"/>
      <c r="E18" s="60"/>
      <c r="F18" s="60"/>
      <c r="G18" s="60"/>
      <c r="H18" s="61">
        <v>1</v>
      </c>
      <c r="I18" s="61">
        <v>1</v>
      </c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93">
        <v>2</v>
      </c>
    </row>
    <row r="19" spans="1:28" ht="18.75" x14ac:dyDescent="0.25">
      <c r="A19" s="67" t="s">
        <v>65</v>
      </c>
      <c r="B19" s="60"/>
      <c r="C19" s="60"/>
      <c r="D19" s="60"/>
      <c r="E19" s="60"/>
      <c r="F19" s="60">
        <v>1</v>
      </c>
      <c r="G19" s="60">
        <v>1</v>
      </c>
      <c r="H19" s="61"/>
      <c r="I19" s="61"/>
      <c r="J19" s="61"/>
      <c r="K19" s="61">
        <v>1</v>
      </c>
      <c r="L19" s="61"/>
      <c r="M19" s="61"/>
      <c r="N19" s="61"/>
      <c r="O19" s="61">
        <v>1</v>
      </c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93">
        <v>4</v>
      </c>
    </row>
    <row r="20" spans="1:28" ht="18.75" x14ac:dyDescent="0.25">
      <c r="A20" s="67" t="s">
        <v>6</v>
      </c>
      <c r="B20" s="60"/>
      <c r="C20" s="60"/>
      <c r="D20" s="60">
        <v>1</v>
      </c>
      <c r="E20" s="60"/>
      <c r="F20" s="60"/>
      <c r="G20" s="60">
        <v>3</v>
      </c>
      <c r="H20" s="61"/>
      <c r="I20" s="61"/>
      <c r="J20" s="61">
        <v>2</v>
      </c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93">
        <v>6</v>
      </c>
    </row>
    <row r="21" spans="1:28" ht="18.75" x14ac:dyDescent="0.25">
      <c r="A21" s="67" t="s">
        <v>72</v>
      </c>
      <c r="B21" s="60"/>
      <c r="C21" s="60"/>
      <c r="D21" s="60"/>
      <c r="E21" s="60"/>
      <c r="F21" s="60"/>
      <c r="G21" s="60">
        <v>2</v>
      </c>
      <c r="H21" s="61"/>
      <c r="I21" s="61"/>
      <c r="J21" s="61"/>
      <c r="K21" s="61"/>
      <c r="L21" s="61"/>
      <c r="M21" s="61"/>
      <c r="N21" s="61"/>
      <c r="O21" s="61"/>
      <c r="P21" s="61">
        <v>1</v>
      </c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93">
        <v>3</v>
      </c>
    </row>
    <row r="22" spans="1:28" ht="18.75" x14ac:dyDescent="0.25">
      <c r="A22" s="67" t="s">
        <v>98</v>
      </c>
      <c r="B22" s="60"/>
      <c r="C22" s="60"/>
      <c r="D22" s="60"/>
      <c r="E22" s="60"/>
      <c r="F22" s="60"/>
      <c r="G22" s="60">
        <v>1</v>
      </c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93">
        <v>1</v>
      </c>
    </row>
    <row r="23" spans="1:28" ht="18.75" x14ac:dyDescent="0.25">
      <c r="A23" s="67" t="s">
        <v>99</v>
      </c>
      <c r="B23" s="60"/>
      <c r="C23" s="60"/>
      <c r="D23" s="60"/>
      <c r="E23" s="60"/>
      <c r="F23" s="60"/>
      <c r="G23" s="60"/>
      <c r="H23" s="61">
        <v>1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>
        <v>1</v>
      </c>
      <c r="AB23" s="93">
        <v>2</v>
      </c>
    </row>
    <row r="24" spans="1:28" ht="18.75" x14ac:dyDescent="0.25">
      <c r="A24" s="67" t="s">
        <v>73</v>
      </c>
      <c r="B24" s="60"/>
      <c r="C24" s="60"/>
      <c r="D24" s="60"/>
      <c r="E24" s="60"/>
      <c r="F24" s="60"/>
      <c r="G24" s="60"/>
      <c r="H24" s="61">
        <v>1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93">
        <v>1</v>
      </c>
    </row>
    <row r="25" spans="1:28" ht="18.75" x14ac:dyDescent="0.25">
      <c r="A25" s="67" t="s">
        <v>74</v>
      </c>
      <c r="B25" s="60"/>
      <c r="C25" s="60"/>
      <c r="D25" s="60"/>
      <c r="E25" s="60"/>
      <c r="F25" s="60"/>
      <c r="G25" s="60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>
        <v>1</v>
      </c>
      <c r="Y25" s="61"/>
      <c r="Z25" s="61"/>
      <c r="AA25" s="61"/>
      <c r="AB25" s="93">
        <v>1</v>
      </c>
    </row>
    <row r="26" spans="1:28" ht="18.75" x14ac:dyDescent="0.25">
      <c r="A26" s="67" t="s">
        <v>66</v>
      </c>
      <c r="B26" s="60"/>
      <c r="C26" s="60"/>
      <c r="D26" s="60">
        <v>1</v>
      </c>
      <c r="E26" s="60"/>
      <c r="F26" s="60">
        <v>1</v>
      </c>
      <c r="G26" s="60"/>
      <c r="H26" s="61">
        <v>1</v>
      </c>
      <c r="I26" s="61"/>
      <c r="J26" s="61"/>
      <c r="K26" s="61">
        <v>1</v>
      </c>
      <c r="L26" s="61"/>
      <c r="M26" s="61"/>
      <c r="N26" s="61">
        <v>1</v>
      </c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93">
        <v>5</v>
      </c>
    </row>
    <row r="27" spans="1:28" ht="18.75" x14ac:dyDescent="0.25">
      <c r="A27" s="67" t="s">
        <v>75</v>
      </c>
      <c r="B27" s="60"/>
      <c r="C27" s="60"/>
      <c r="D27" s="60">
        <v>1</v>
      </c>
      <c r="E27" s="60"/>
      <c r="F27" s="60">
        <v>3</v>
      </c>
      <c r="G27" s="60"/>
      <c r="H27" s="61"/>
      <c r="I27" s="61"/>
      <c r="J27" s="61"/>
      <c r="K27" s="61">
        <v>2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93">
        <v>6</v>
      </c>
    </row>
    <row r="28" spans="1:28" ht="18.75" x14ac:dyDescent="0.25">
      <c r="A28" s="67" t="s">
        <v>67</v>
      </c>
      <c r="B28" s="60"/>
      <c r="C28" s="60"/>
      <c r="D28" s="60"/>
      <c r="E28" s="60"/>
      <c r="F28" s="60"/>
      <c r="G28" s="60"/>
      <c r="H28" s="61"/>
      <c r="I28" s="61">
        <v>1</v>
      </c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93">
        <v>1</v>
      </c>
    </row>
    <row r="29" spans="1:28" ht="18.75" x14ac:dyDescent="0.25">
      <c r="A29" s="67" t="s">
        <v>100</v>
      </c>
      <c r="B29" s="60"/>
      <c r="C29" s="60"/>
      <c r="D29" s="60"/>
      <c r="E29" s="60"/>
      <c r="F29" s="60">
        <v>1</v>
      </c>
      <c r="G29" s="60"/>
      <c r="H29" s="61"/>
      <c r="I29" s="61"/>
      <c r="J29" s="61"/>
      <c r="K29" s="61"/>
      <c r="L29" s="61"/>
      <c r="M29" s="61"/>
      <c r="N29" s="61">
        <v>1</v>
      </c>
      <c r="O29" s="61">
        <v>1</v>
      </c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93">
        <v>3</v>
      </c>
    </row>
    <row r="30" spans="1:28" ht="18.75" x14ac:dyDescent="0.25">
      <c r="A30" s="68" t="s">
        <v>68</v>
      </c>
      <c r="B30" s="60"/>
      <c r="C30" s="60">
        <v>1</v>
      </c>
      <c r="D30" s="60">
        <v>1</v>
      </c>
      <c r="E30" s="60"/>
      <c r="F30" s="60"/>
      <c r="G30" s="60"/>
      <c r="H30" s="61">
        <v>1</v>
      </c>
      <c r="I30" s="61"/>
      <c r="J30" s="61">
        <v>1</v>
      </c>
      <c r="K30" s="61">
        <v>2</v>
      </c>
      <c r="L30" s="61"/>
      <c r="M30" s="61"/>
      <c r="N30" s="61"/>
      <c r="O30" s="61"/>
      <c r="P30" s="61">
        <v>1</v>
      </c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93">
        <v>7</v>
      </c>
    </row>
    <row r="31" spans="1:28" ht="18.75" x14ac:dyDescent="0.25">
      <c r="A31" s="67" t="s">
        <v>76</v>
      </c>
      <c r="B31" s="60"/>
      <c r="C31" s="60"/>
      <c r="D31" s="60"/>
      <c r="E31" s="60"/>
      <c r="F31" s="60"/>
      <c r="G31" s="60"/>
      <c r="H31" s="61">
        <v>1</v>
      </c>
      <c r="I31" s="61">
        <v>1</v>
      </c>
      <c r="J31" s="61"/>
      <c r="K31" s="61"/>
      <c r="L31" s="61">
        <v>1</v>
      </c>
      <c r="M31" s="61"/>
      <c r="N31" s="61">
        <v>1</v>
      </c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93">
        <v>4</v>
      </c>
    </row>
    <row r="32" spans="1:28" ht="18.75" x14ac:dyDescent="0.25">
      <c r="A32" s="6" t="s">
        <v>33</v>
      </c>
      <c r="B32" s="40">
        <v>2</v>
      </c>
      <c r="C32" s="40">
        <v>4</v>
      </c>
      <c r="D32" s="40">
        <v>13</v>
      </c>
      <c r="E32" s="40">
        <v>14</v>
      </c>
      <c r="F32" s="40">
        <v>25</v>
      </c>
      <c r="G32" s="40">
        <v>33</v>
      </c>
      <c r="H32" s="40">
        <v>28</v>
      </c>
      <c r="I32" s="40">
        <v>28</v>
      </c>
      <c r="J32" s="40">
        <v>15</v>
      </c>
      <c r="K32" s="40">
        <v>27</v>
      </c>
      <c r="L32" s="40">
        <v>17</v>
      </c>
      <c r="M32" s="40">
        <v>11</v>
      </c>
      <c r="N32" s="40">
        <v>11</v>
      </c>
      <c r="O32" s="40">
        <v>13</v>
      </c>
      <c r="P32" s="40">
        <v>10</v>
      </c>
      <c r="Q32" s="40">
        <v>6</v>
      </c>
      <c r="R32" s="40">
        <v>22</v>
      </c>
      <c r="S32" s="40">
        <v>6</v>
      </c>
      <c r="T32" s="40">
        <v>4</v>
      </c>
      <c r="U32" s="40">
        <v>5</v>
      </c>
      <c r="V32" s="40">
        <v>4</v>
      </c>
      <c r="W32" s="40">
        <v>4</v>
      </c>
      <c r="X32" s="40">
        <v>2</v>
      </c>
      <c r="Y32" s="40">
        <v>4</v>
      </c>
      <c r="Z32" s="40">
        <v>3</v>
      </c>
      <c r="AA32" s="40">
        <v>4</v>
      </c>
      <c r="AB32" s="40">
        <v>315</v>
      </c>
    </row>
  </sheetData>
  <mergeCells count="2">
    <mergeCell ref="B1:T1"/>
    <mergeCell ref="B2:AP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7CB2-6B32-4585-9D0C-FC7B83EDB31A}">
  <dimension ref="A1:Q70"/>
  <sheetViews>
    <sheetView topLeftCell="A16" zoomScale="70" zoomScaleNormal="70" workbookViewId="0">
      <selection activeCell="A23" sqref="A23"/>
    </sheetView>
  </sheetViews>
  <sheetFormatPr defaultRowHeight="21.75" customHeight="1" x14ac:dyDescent="0.25"/>
  <cols>
    <col min="1" max="1" width="48.28515625" customWidth="1"/>
    <col min="2" max="2" width="28.28515625" customWidth="1"/>
    <col min="3" max="10" width="28.28515625" style="5" customWidth="1"/>
    <col min="11" max="11" width="28.28515625" customWidth="1"/>
    <col min="12" max="12" width="28.28515625" style="12" customWidth="1"/>
    <col min="13" max="15" width="28.28515625" customWidth="1"/>
  </cols>
  <sheetData>
    <row r="1" spans="1:17" ht="51.75" customHeight="1" x14ac:dyDescent="0.25">
      <c r="B1" s="101" t="s">
        <v>88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7" ht="21.75" customHeight="1" x14ac:dyDescent="0.3">
      <c r="A2" s="11"/>
      <c r="B2" s="11"/>
      <c r="C2" s="21"/>
      <c r="D2" s="103" t="s">
        <v>36</v>
      </c>
      <c r="E2" s="103"/>
      <c r="F2" s="103"/>
      <c r="G2" s="103"/>
      <c r="H2" s="103" t="s">
        <v>37</v>
      </c>
      <c r="I2" s="104"/>
      <c r="J2" s="103" t="s">
        <v>38</v>
      </c>
      <c r="K2" s="103"/>
      <c r="L2" s="100" t="s">
        <v>39</v>
      </c>
      <c r="M2" s="100"/>
      <c r="N2" s="100"/>
      <c r="O2" s="100"/>
    </row>
    <row r="3" spans="1:17" ht="198" customHeight="1" x14ac:dyDescent="0.25">
      <c r="A3" s="55" t="s">
        <v>0</v>
      </c>
      <c r="B3" s="56" t="s">
        <v>34</v>
      </c>
      <c r="C3" s="54" t="s">
        <v>89</v>
      </c>
      <c r="D3" s="8" t="s">
        <v>49</v>
      </c>
      <c r="E3" s="9" t="s">
        <v>50</v>
      </c>
      <c r="F3" s="9" t="s">
        <v>51</v>
      </c>
      <c r="G3" s="10" t="s">
        <v>52</v>
      </c>
      <c r="H3" s="8" t="s">
        <v>53</v>
      </c>
      <c r="I3" s="14" t="s">
        <v>54</v>
      </c>
      <c r="J3" s="8" t="s">
        <v>55</v>
      </c>
      <c r="K3" s="88" t="s">
        <v>56</v>
      </c>
      <c r="L3" s="13" t="s">
        <v>57</v>
      </c>
      <c r="M3" s="9" t="s">
        <v>58</v>
      </c>
      <c r="N3" s="9" t="s">
        <v>59</v>
      </c>
      <c r="O3" s="10" t="s">
        <v>60</v>
      </c>
    </row>
    <row r="4" spans="1:17" s="4" customFormat="1" ht="21.75" customHeight="1" x14ac:dyDescent="0.25">
      <c r="A4" s="27" t="s">
        <v>2</v>
      </c>
      <c r="B4" s="29">
        <f>SUM(B5:B32)</f>
        <v>315</v>
      </c>
      <c r="C4" s="84">
        <f t="shared" ref="C4:O4" si="0">SUM(C5:C32)</f>
        <v>178</v>
      </c>
      <c r="D4" s="83">
        <f t="shared" si="0"/>
        <v>84</v>
      </c>
      <c r="E4" s="28">
        <f t="shared" si="0"/>
        <v>19</v>
      </c>
      <c r="F4" s="28">
        <f t="shared" si="0"/>
        <v>45</v>
      </c>
      <c r="G4" s="85">
        <f t="shared" si="0"/>
        <v>20</v>
      </c>
      <c r="H4" s="86">
        <f t="shared" si="0"/>
        <v>94</v>
      </c>
      <c r="I4" s="84">
        <f t="shared" si="0"/>
        <v>94</v>
      </c>
      <c r="J4" s="83">
        <f t="shared" si="0"/>
        <v>7</v>
      </c>
      <c r="K4" s="87">
        <f t="shared" si="0"/>
        <v>7</v>
      </c>
      <c r="L4" s="83">
        <f t="shared" si="0"/>
        <v>129</v>
      </c>
      <c r="M4" s="28">
        <f t="shared" si="0"/>
        <v>11</v>
      </c>
      <c r="N4" s="28">
        <f t="shared" si="0"/>
        <v>112</v>
      </c>
      <c r="O4" s="84">
        <f t="shared" si="0"/>
        <v>7</v>
      </c>
    </row>
    <row r="5" spans="1:17" ht="21.75" customHeight="1" x14ac:dyDescent="0.3">
      <c r="A5" s="105" t="s">
        <v>62</v>
      </c>
      <c r="B5" s="32">
        <v>23</v>
      </c>
      <c r="C5" s="53">
        <v>18</v>
      </c>
      <c r="D5" s="15">
        <v>9</v>
      </c>
      <c r="E5" s="16">
        <v>1</v>
      </c>
      <c r="F5" s="17">
        <v>8</v>
      </c>
      <c r="G5" s="18">
        <v>0</v>
      </c>
      <c r="H5" s="15">
        <v>9</v>
      </c>
      <c r="I5" s="53">
        <v>9</v>
      </c>
      <c r="J5" s="15">
        <v>0</v>
      </c>
      <c r="K5" s="96">
        <v>0</v>
      </c>
      <c r="L5" s="19">
        <v>5</v>
      </c>
      <c r="M5" s="17">
        <v>2</v>
      </c>
      <c r="N5" s="17">
        <v>3</v>
      </c>
      <c r="O5" s="18">
        <v>0</v>
      </c>
      <c r="P5">
        <f t="shared" ref="P5:P24" si="1">L5+J5+H5+D5</f>
        <v>23</v>
      </c>
      <c r="Q5" t="b">
        <f t="shared" ref="Q5:Q25" si="2">P5=B5</f>
        <v>1</v>
      </c>
    </row>
    <row r="6" spans="1:17" ht="21.75" customHeight="1" x14ac:dyDescent="0.3">
      <c r="A6" s="105" t="s">
        <v>70</v>
      </c>
      <c r="B6" s="32">
        <v>12</v>
      </c>
      <c r="C6" s="46">
        <v>5</v>
      </c>
      <c r="D6" s="20">
        <v>2</v>
      </c>
      <c r="E6" s="21">
        <v>0</v>
      </c>
      <c r="F6" s="6">
        <v>0</v>
      </c>
      <c r="G6" s="22">
        <v>2</v>
      </c>
      <c r="H6" s="20">
        <v>3</v>
      </c>
      <c r="I6" s="94">
        <v>3</v>
      </c>
      <c r="J6" s="20">
        <v>0</v>
      </c>
      <c r="K6" s="94">
        <v>0</v>
      </c>
      <c r="L6" s="23">
        <v>7</v>
      </c>
      <c r="M6" s="6">
        <v>1</v>
      </c>
      <c r="N6" s="6">
        <v>6</v>
      </c>
      <c r="O6" s="22">
        <v>0</v>
      </c>
      <c r="P6">
        <f t="shared" si="1"/>
        <v>12</v>
      </c>
      <c r="Q6" t="b">
        <f t="shared" si="2"/>
        <v>1</v>
      </c>
    </row>
    <row r="7" spans="1:17" ht="21.75" customHeight="1" x14ac:dyDescent="0.3">
      <c r="A7" s="105" t="s">
        <v>95</v>
      </c>
      <c r="B7" s="32">
        <v>5</v>
      </c>
      <c r="C7" s="46">
        <v>3</v>
      </c>
      <c r="D7" s="20">
        <v>0</v>
      </c>
      <c r="E7" s="21">
        <v>0</v>
      </c>
      <c r="F7" s="6">
        <v>0</v>
      </c>
      <c r="G7" s="22">
        <v>0</v>
      </c>
      <c r="H7" s="20">
        <v>3</v>
      </c>
      <c r="I7" s="94">
        <v>3</v>
      </c>
      <c r="J7" s="20">
        <v>0</v>
      </c>
      <c r="K7" s="94">
        <v>0</v>
      </c>
      <c r="L7" s="23">
        <v>2</v>
      </c>
      <c r="M7" s="6">
        <v>1</v>
      </c>
      <c r="N7" s="6">
        <v>1</v>
      </c>
      <c r="O7" s="22">
        <v>0</v>
      </c>
      <c r="P7">
        <f t="shared" si="1"/>
        <v>5</v>
      </c>
      <c r="Q7" t="b">
        <f t="shared" si="2"/>
        <v>1</v>
      </c>
    </row>
    <row r="8" spans="1:17" ht="21.75" customHeight="1" x14ac:dyDescent="0.3">
      <c r="A8" s="105" t="s">
        <v>42</v>
      </c>
      <c r="B8" s="32">
        <v>4</v>
      </c>
      <c r="C8" s="46">
        <v>2</v>
      </c>
      <c r="D8" s="20">
        <v>1</v>
      </c>
      <c r="E8" s="21">
        <v>0</v>
      </c>
      <c r="F8" s="6">
        <v>1</v>
      </c>
      <c r="G8" s="22">
        <v>0</v>
      </c>
      <c r="H8" s="20">
        <v>1</v>
      </c>
      <c r="I8" s="94">
        <v>1</v>
      </c>
      <c r="J8" s="20">
        <v>0</v>
      </c>
      <c r="K8" s="94">
        <v>0</v>
      </c>
      <c r="L8" s="23">
        <v>2</v>
      </c>
      <c r="M8" s="6">
        <v>0</v>
      </c>
      <c r="N8" s="6">
        <v>2</v>
      </c>
      <c r="O8" s="22">
        <v>0</v>
      </c>
      <c r="P8">
        <f t="shared" si="1"/>
        <v>4</v>
      </c>
      <c r="Q8" t="b">
        <f t="shared" si="2"/>
        <v>1</v>
      </c>
    </row>
    <row r="9" spans="1:17" ht="21.75" customHeight="1" x14ac:dyDescent="0.3">
      <c r="A9" s="105" t="s">
        <v>3</v>
      </c>
      <c r="B9" s="32">
        <v>145</v>
      </c>
      <c r="C9" s="46">
        <v>74</v>
      </c>
      <c r="D9" s="20">
        <v>35</v>
      </c>
      <c r="E9" s="21">
        <v>11</v>
      </c>
      <c r="F9" s="6">
        <v>15</v>
      </c>
      <c r="G9" s="22">
        <v>9</v>
      </c>
      <c r="H9" s="20">
        <v>39</v>
      </c>
      <c r="I9" s="94">
        <v>39</v>
      </c>
      <c r="J9" s="20">
        <v>4</v>
      </c>
      <c r="K9" s="63">
        <v>4</v>
      </c>
      <c r="L9" s="23">
        <v>67</v>
      </c>
      <c r="M9" s="6">
        <v>2</v>
      </c>
      <c r="N9" s="35">
        <v>63</v>
      </c>
      <c r="O9" s="22">
        <v>2</v>
      </c>
      <c r="P9">
        <f t="shared" si="1"/>
        <v>145</v>
      </c>
      <c r="Q9" t="b">
        <f t="shared" si="2"/>
        <v>1</v>
      </c>
    </row>
    <row r="10" spans="1:17" ht="21.75" customHeight="1" x14ac:dyDescent="0.3">
      <c r="A10" s="105" t="s">
        <v>63</v>
      </c>
      <c r="B10" s="32">
        <v>5</v>
      </c>
      <c r="C10" s="46">
        <v>4</v>
      </c>
      <c r="D10" s="20">
        <v>4</v>
      </c>
      <c r="E10" s="21">
        <v>0</v>
      </c>
      <c r="F10" s="6">
        <v>4</v>
      </c>
      <c r="G10" s="22">
        <v>0</v>
      </c>
      <c r="H10" s="20">
        <v>0</v>
      </c>
      <c r="I10" s="94">
        <v>0</v>
      </c>
      <c r="J10" s="20">
        <v>0</v>
      </c>
      <c r="K10" s="94">
        <v>0</v>
      </c>
      <c r="L10" s="23">
        <v>1</v>
      </c>
      <c r="M10" s="6">
        <v>1</v>
      </c>
      <c r="N10" s="6">
        <v>0</v>
      </c>
      <c r="O10" s="22">
        <v>0</v>
      </c>
      <c r="P10">
        <f t="shared" si="1"/>
        <v>5</v>
      </c>
      <c r="Q10" t="b">
        <f t="shared" si="2"/>
        <v>1</v>
      </c>
    </row>
    <row r="11" spans="1:17" ht="21.75" customHeight="1" x14ac:dyDescent="0.3">
      <c r="A11" s="105" t="s">
        <v>4</v>
      </c>
      <c r="B11" s="32">
        <v>26</v>
      </c>
      <c r="C11" s="46">
        <v>12</v>
      </c>
      <c r="D11" s="20">
        <v>4</v>
      </c>
      <c r="E11" s="21">
        <v>2</v>
      </c>
      <c r="F11" s="6">
        <v>1</v>
      </c>
      <c r="G11" s="22">
        <v>1</v>
      </c>
      <c r="H11" s="20">
        <v>8</v>
      </c>
      <c r="I11" s="94">
        <v>8</v>
      </c>
      <c r="J11" s="20">
        <v>0</v>
      </c>
      <c r="K11" s="94">
        <v>0</v>
      </c>
      <c r="L11" s="23">
        <v>14</v>
      </c>
      <c r="M11" s="6">
        <v>1</v>
      </c>
      <c r="N11" s="6">
        <v>11</v>
      </c>
      <c r="O11" s="22">
        <v>2</v>
      </c>
      <c r="P11">
        <f t="shared" si="1"/>
        <v>26</v>
      </c>
      <c r="Q11" t="b">
        <f t="shared" si="2"/>
        <v>1</v>
      </c>
    </row>
    <row r="12" spans="1:17" ht="21.75" customHeight="1" x14ac:dyDescent="0.3">
      <c r="A12" s="105" t="s">
        <v>96</v>
      </c>
      <c r="B12" s="32">
        <v>3</v>
      </c>
      <c r="C12" s="46">
        <v>2</v>
      </c>
      <c r="D12" s="20">
        <v>0</v>
      </c>
      <c r="E12" s="21">
        <v>0</v>
      </c>
      <c r="F12" s="6">
        <v>0</v>
      </c>
      <c r="G12" s="22">
        <v>0</v>
      </c>
      <c r="H12" s="20">
        <v>2</v>
      </c>
      <c r="I12" s="94">
        <v>2</v>
      </c>
      <c r="J12" s="20">
        <v>0</v>
      </c>
      <c r="K12" s="94">
        <v>0</v>
      </c>
      <c r="L12" s="23">
        <v>1</v>
      </c>
      <c r="M12" s="6">
        <v>1</v>
      </c>
      <c r="N12" s="6">
        <v>0</v>
      </c>
      <c r="O12" s="22">
        <v>0</v>
      </c>
      <c r="P12">
        <f t="shared" si="1"/>
        <v>3</v>
      </c>
      <c r="Q12" t="b">
        <f t="shared" si="2"/>
        <v>1</v>
      </c>
    </row>
    <row r="13" spans="1:17" ht="21.75" customHeight="1" x14ac:dyDescent="0.3">
      <c r="A13" s="105" t="s">
        <v>43</v>
      </c>
      <c r="B13" s="32">
        <v>4</v>
      </c>
      <c r="C13" s="46">
        <v>4</v>
      </c>
      <c r="D13" s="20">
        <v>1</v>
      </c>
      <c r="E13" s="21">
        <v>0</v>
      </c>
      <c r="F13" s="6">
        <v>0</v>
      </c>
      <c r="G13" s="22">
        <v>1</v>
      </c>
      <c r="H13" s="20">
        <v>3</v>
      </c>
      <c r="I13" s="94">
        <v>3</v>
      </c>
      <c r="J13" s="20">
        <v>0</v>
      </c>
      <c r="K13" s="94">
        <v>0</v>
      </c>
      <c r="L13" s="23">
        <v>0</v>
      </c>
      <c r="M13" s="6">
        <v>0</v>
      </c>
      <c r="N13" s="6">
        <v>0</v>
      </c>
      <c r="O13" s="22">
        <v>0</v>
      </c>
      <c r="P13">
        <f t="shared" si="1"/>
        <v>4</v>
      </c>
      <c r="Q13" t="b">
        <f t="shared" si="2"/>
        <v>1</v>
      </c>
    </row>
    <row r="14" spans="1:17" ht="21.75" customHeight="1" x14ac:dyDescent="0.3">
      <c r="A14" s="105" t="s">
        <v>41</v>
      </c>
      <c r="B14" s="32">
        <v>34</v>
      </c>
      <c r="C14" s="46">
        <v>16</v>
      </c>
      <c r="D14" s="20">
        <v>8</v>
      </c>
      <c r="E14" s="21">
        <v>2</v>
      </c>
      <c r="F14" s="6">
        <v>4</v>
      </c>
      <c r="G14" s="22">
        <v>2</v>
      </c>
      <c r="H14" s="20">
        <v>8</v>
      </c>
      <c r="I14" s="94">
        <v>8</v>
      </c>
      <c r="J14" s="20">
        <v>2</v>
      </c>
      <c r="K14" s="63">
        <v>2</v>
      </c>
      <c r="L14" s="23">
        <v>16</v>
      </c>
      <c r="M14" s="6">
        <v>0</v>
      </c>
      <c r="N14" s="6">
        <v>14</v>
      </c>
      <c r="O14" s="22">
        <v>2</v>
      </c>
      <c r="P14">
        <f t="shared" si="1"/>
        <v>34</v>
      </c>
      <c r="Q14" t="b">
        <f t="shared" si="2"/>
        <v>1</v>
      </c>
    </row>
    <row r="15" spans="1:17" ht="21.75" customHeight="1" x14ac:dyDescent="0.3">
      <c r="A15" s="105" t="s">
        <v>44</v>
      </c>
      <c r="B15" s="32">
        <v>2</v>
      </c>
      <c r="C15" s="46">
        <v>2</v>
      </c>
      <c r="D15" s="20">
        <v>1</v>
      </c>
      <c r="E15" s="21">
        <v>0</v>
      </c>
      <c r="F15" s="6">
        <v>1</v>
      </c>
      <c r="G15" s="22">
        <v>0</v>
      </c>
      <c r="H15" s="20">
        <v>1</v>
      </c>
      <c r="I15" s="94">
        <v>1</v>
      </c>
      <c r="J15" s="20">
        <v>0</v>
      </c>
      <c r="K15" s="94">
        <v>0</v>
      </c>
      <c r="L15" s="23">
        <v>0</v>
      </c>
      <c r="M15" s="6">
        <v>0</v>
      </c>
      <c r="N15" s="6">
        <v>0</v>
      </c>
      <c r="O15" s="22">
        <v>0</v>
      </c>
      <c r="P15">
        <f t="shared" si="1"/>
        <v>2</v>
      </c>
      <c r="Q15" t="b">
        <f t="shared" si="2"/>
        <v>1</v>
      </c>
    </row>
    <row r="16" spans="1:17" ht="21.75" customHeight="1" x14ac:dyDescent="0.3">
      <c r="A16" s="105" t="s">
        <v>5</v>
      </c>
      <c r="B16" s="32">
        <v>2</v>
      </c>
      <c r="C16" s="46">
        <v>1</v>
      </c>
      <c r="D16" s="20">
        <v>1</v>
      </c>
      <c r="E16" s="21">
        <v>0</v>
      </c>
      <c r="F16" s="6">
        <v>1</v>
      </c>
      <c r="G16" s="22">
        <v>0</v>
      </c>
      <c r="H16" s="20">
        <v>0</v>
      </c>
      <c r="I16" s="94">
        <v>0</v>
      </c>
      <c r="J16" s="20">
        <v>0</v>
      </c>
      <c r="K16" s="94">
        <v>0</v>
      </c>
      <c r="L16" s="23">
        <v>1</v>
      </c>
      <c r="M16" s="6">
        <v>0</v>
      </c>
      <c r="N16" s="6">
        <v>1</v>
      </c>
      <c r="O16" s="22">
        <v>0</v>
      </c>
      <c r="P16">
        <f t="shared" si="1"/>
        <v>2</v>
      </c>
      <c r="Q16" t="b">
        <f t="shared" si="2"/>
        <v>1</v>
      </c>
    </row>
    <row r="17" spans="1:17" ht="21.75" customHeight="1" x14ac:dyDescent="0.3">
      <c r="A17" s="105" t="s">
        <v>71</v>
      </c>
      <c r="B17" s="32">
        <v>3</v>
      </c>
      <c r="C17" s="46">
        <v>3</v>
      </c>
      <c r="D17" s="20">
        <v>1</v>
      </c>
      <c r="E17" s="21">
        <v>0</v>
      </c>
      <c r="F17" s="6">
        <v>0</v>
      </c>
      <c r="G17" s="22">
        <v>1</v>
      </c>
      <c r="H17" s="20">
        <v>2</v>
      </c>
      <c r="I17" s="94">
        <v>2</v>
      </c>
      <c r="J17" s="20">
        <v>0</v>
      </c>
      <c r="K17" s="94">
        <v>0</v>
      </c>
      <c r="L17" s="23">
        <v>0</v>
      </c>
      <c r="M17" s="6">
        <v>0</v>
      </c>
      <c r="N17" s="6">
        <v>0</v>
      </c>
      <c r="O17" s="22">
        <v>0</v>
      </c>
      <c r="P17">
        <f t="shared" si="1"/>
        <v>3</v>
      </c>
      <c r="Q17" t="b">
        <f t="shared" si="2"/>
        <v>1</v>
      </c>
    </row>
    <row r="18" spans="1:17" ht="21.75" customHeight="1" x14ac:dyDescent="0.3">
      <c r="A18" s="105" t="s">
        <v>97</v>
      </c>
      <c r="B18" s="32">
        <v>1</v>
      </c>
      <c r="C18" s="46">
        <v>0</v>
      </c>
      <c r="D18" s="20">
        <v>0</v>
      </c>
      <c r="E18" s="21">
        <v>0</v>
      </c>
      <c r="F18" s="6">
        <v>0</v>
      </c>
      <c r="G18" s="22">
        <v>0</v>
      </c>
      <c r="H18" s="20">
        <v>0</v>
      </c>
      <c r="I18" s="94">
        <v>0</v>
      </c>
      <c r="J18" s="20">
        <v>0</v>
      </c>
      <c r="K18" s="94">
        <v>0</v>
      </c>
      <c r="L18" s="23">
        <v>1</v>
      </c>
      <c r="M18" s="6">
        <v>0</v>
      </c>
      <c r="N18" s="6">
        <v>1</v>
      </c>
      <c r="O18" s="22">
        <v>0</v>
      </c>
      <c r="P18">
        <f t="shared" si="1"/>
        <v>1</v>
      </c>
      <c r="Q18" t="b">
        <f t="shared" si="2"/>
        <v>1</v>
      </c>
    </row>
    <row r="19" spans="1:17" ht="21.75" customHeight="1" x14ac:dyDescent="0.3">
      <c r="A19" s="105" t="s">
        <v>64</v>
      </c>
      <c r="B19" s="32">
        <v>2</v>
      </c>
      <c r="C19" s="46">
        <v>2</v>
      </c>
      <c r="D19" s="20">
        <v>0</v>
      </c>
      <c r="E19" s="21">
        <v>0</v>
      </c>
      <c r="F19" s="6">
        <v>0</v>
      </c>
      <c r="G19" s="22">
        <v>0</v>
      </c>
      <c r="H19" s="20">
        <v>2</v>
      </c>
      <c r="I19" s="94">
        <v>2</v>
      </c>
      <c r="J19" s="20">
        <v>0</v>
      </c>
      <c r="K19" s="94">
        <v>0</v>
      </c>
      <c r="L19" s="23">
        <v>0</v>
      </c>
      <c r="M19" s="6">
        <v>0</v>
      </c>
      <c r="N19" s="6">
        <v>0</v>
      </c>
      <c r="O19" s="22">
        <v>0</v>
      </c>
      <c r="P19">
        <f t="shared" si="1"/>
        <v>2</v>
      </c>
      <c r="Q19" t="b">
        <f t="shared" si="2"/>
        <v>1</v>
      </c>
    </row>
    <row r="20" spans="1:17" ht="21.75" customHeight="1" x14ac:dyDescent="0.3">
      <c r="A20" s="105" t="s">
        <v>65</v>
      </c>
      <c r="B20" s="32">
        <v>4</v>
      </c>
      <c r="C20" s="46">
        <v>3</v>
      </c>
      <c r="D20" s="20">
        <v>2</v>
      </c>
      <c r="E20" s="6">
        <v>0</v>
      </c>
      <c r="F20" s="6">
        <v>2</v>
      </c>
      <c r="G20" s="22">
        <v>0</v>
      </c>
      <c r="H20" s="20">
        <v>1</v>
      </c>
      <c r="I20" s="94">
        <v>1</v>
      </c>
      <c r="J20" s="20">
        <v>0</v>
      </c>
      <c r="K20" s="94">
        <v>0</v>
      </c>
      <c r="L20" s="23">
        <v>1</v>
      </c>
      <c r="M20" s="6">
        <v>0</v>
      </c>
      <c r="N20" s="6">
        <v>1</v>
      </c>
      <c r="O20" s="22">
        <v>0</v>
      </c>
      <c r="P20">
        <f t="shared" si="1"/>
        <v>4</v>
      </c>
      <c r="Q20" t="b">
        <f t="shared" si="2"/>
        <v>1</v>
      </c>
    </row>
    <row r="21" spans="1:17" ht="21.75" customHeight="1" x14ac:dyDescent="0.3">
      <c r="A21" s="105" t="s">
        <v>6</v>
      </c>
      <c r="B21" s="32">
        <v>6</v>
      </c>
      <c r="C21" s="46">
        <v>5</v>
      </c>
      <c r="D21" s="20">
        <v>4</v>
      </c>
      <c r="E21" s="6">
        <v>1</v>
      </c>
      <c r="F21" s="6">
        <v>3</v>
      </c>
      <c r="G21" s="22">
        <v>0</v>
      </c>
      <c r="H21" s="20">
        <v>1</v>
      </c>
      <c r="I21" s="94">
        <v>1</v>
      </c>
      <c r="J21" s="20">
        <v>0</v>
      </c>
      <c r="K21" s="94">
        <v>0</v>
      </c>
      <c r="L21" s="23">
        <v>1</v>
      </c>
      <c r="M21" s="6">
        <v>0</v>
      </c>
      <c r="N21" s="6">
        <v>1</v>
      </c>
      <c r="O21" s="22">
        <v>0</v>
      </c>
      <c r="P21">
        <f t="shared" si="1"/>
        <v>6</v>
      </c>
      <c r="Q21" t="b">
        <f t="shared" si="2"/>
        <v>1</v>
      </c>
    </row>
    <row r="22" spans="1:17" ht="17.25" customHeight="1" x14ac:dyDescent="0.3">
      <c r="A22" s="105" t="s">
        <v>72</v>
      </c>
      <c r="B22" s="32">
        <v>3</v>
      </c>
      <c r="C22" s="46">
        <v>2</v>
      </c>
      <c r="D22" s="20">
        <v>1</v>
      </c>
      <c r="E22" s="6">
        <v>0</v>
      </c>
      <c r="F22" s="6">
        <v>1</v>
      </c>
      <c r="G22" s="22">
        <v>0</v>
      </c>
      <c r="H22" s="20">
        <v>1</v>
      </c>
      <c r="I22" s="94">
        <v>1</v>
      </c>
      <c r="J22" s="20">
        <v>1</v>
      </c>
      <c r="K22" s="63">
        <v>1</v>
      </c>
      <c r="L22" s="23">
        <v>0</v>
      </c>
      <c r="M22" s="6">
        <v>0</v>
      </c>
      <c r="N22" s="6">
        <v>0</v>
      </c>
      <c r="O22" s="22">
        <v>0</v>
      </c>
      <c r="P22">
        <f t="shared" si="1"/>
        <v>3</v>
      </c>
      <c r="Q22" t="b">
        <f t="shared" si="2"/>
        <v>1</v>
      </c>
    </row>
    <row r="23" spans="1:17" ht="21.75" customHeight="1" x14ac:dyDescent="0.3">
      <c r="A23" s="105" t="s">
        <v>98</v>
      </c>
      <c r="B23" s="32">
        <v>1</v>
      </c>
      <c r="C23" s="46">
        <v>1</v>
      </c>
      <c r="D23" s="20">
        <v>1</v>
      </c>
      <c r="E23" s="6">
        <v>0</v>
      </c>
      <c r="F23" s="6">
        <v>1</v>
      </c>
      <c r="G23" s="22">
        <v>0</v>
      </c>
      <c r="H23" s="20">
        <v>0</v>
      </c>
      <c r="I23" s="94">
        <v>0</v>
      </c>
      <c r="J23" s="20">
        <v>0</v>
      </c>
      <c r="K23" s="94">
        <v>0</v>
      </c>
      <c r="L23" s="23">
        <v>0</v>
      </c>
      <c r="M23" s="6">
        <v>0</v>
      </c>
      <c r="N23" s="6">
        <v>0</v>
      </c>
      <c r="O23" s="22">
        <v>0</v>
      </c>
      <c r="P23">
        <f t="shared" si="1"/>
        <v>1</v>
      </c>
      <c r="Q23" t="b">
        <f t="shared" si="2"/>
        <v>1</v>
      </c>
    </row>
    <row r="24" spans="1:17" ht="21.75" customHeight="1" x14ac:dyDescent="0.3">
      <c r="A24" s="105" t="s">
        <v>99</v>
      </c>
      <c r="B24" s="32">
        <v>2</v>
      </c>
      <c r="C24" s="49">
        <v>1</v>
      </c>
      <c r="D24" s="50">
        <v>0</v>
      </c>
      <c r="E24" s="51">
        <v>0</v>
      </c>
      <c r="F24" s="51">
        <v>0</v>
      </c>
      <c r="G24" s="22">
        <v>0</v>
      </c>
      <c r="H24" s="50">
        <v>1</v>
      </c>
      <c r="I24" s="95">
        <v>1</v>
      </c>
      <c r="J24" s="50">
        <v>0</v>
      </c>
      <c r="K24" s="95">
        <v>0</v>
      </c>
      <c r="L24" s="52">
        <v>1</v>
      </c>
      <c r="M24" s="6">
        <v>0</v>
      </c>
      <c r="N24" s="51">
        <v>1</v>
      </c>
      <c r="O24" s="22">
        <v>0</v>
      </c>
      <c r="P24">
        <f t="shared" si="1"/>
        <v>2</v>
      </c>
      <c r="Q24" t="b">
        <f t="shared" si="2"/>
        <v>1</v>
      </c>
    </row>
    <row r="25" spans="1:17" ht="21.75" customHeight="1" x14ac:dyDescent="0.3">
      <c r="A25" s="105" t="s">
        <v>73</v>
      </c>
      <c r="B25" s="32">
        <v>1</v>
      </c>
      <c r="C25" s="63">
        <v>0</v>
      </c>
      <c r="D25" s="20">
        <v>0</v>
      </c>
      <c r="E25" s="6">
        <v>0</v>
      </c>
      <c r="F25" s="6">
        <v>0</v>
      </c>
      <c r="G25" s="22">
        <v>0</v>
      </c>
      <c r="H25" s="20">
        <v>0</v>
      </c>
      <c r="I25" s="94">
        <v>0</v>
      </c>
      <c r="J25" s="20">
        <v>0</v>
      </c>
      <c r="K25" s="94">
        <v>0</v>
      </c>
      <c r="L25" s="23">
        <v>1</v>
      </c>
      <c r="M25" s="6">
        <v>1</v>
      </c>
      <c r="N25" s="6">
        <v>0</v>
      </c>
      <c r="O25" s="22">
        <v>0</v>
      </c>
      <c r="P25">
        <f>L25+J25+H25+D25</f>
        <v>1</v>
      </c>
      <c r="Q25" t="b">
        <f t="shared" si="2"/>
        <v>1</v>
      </c>
    </row>
    <row r="26" spans="1:17" s="59" customFormat="1" ht="21.75" customHeight="1" x14ac:dyDescent="0.3">
      <c r="A26" s="105" t="s">
        <v>74</v>
      </c>
      <c r="B26" s="32">
        <v>1</v>
      </c>
      <c r="C26" s="63">
        <v>0</v>
      </c>
      <c r="D26" s="20">
        <v>0</v>
      </c>
      <c r="E26" s="6">
        <v>0</v>
      </c>
      <c r="F26" s="6">
        <v>0</v>
      </c>
      <c r="G26" s="22">
        <v>0</v>
      </c>
      <c r="H26" s="20">
        <v>0</v>
      </c>
      <c r="I26" s="94">
        <v>0</v>
      </c>
      <c r="J26" s="50">
        <v>0</v>
      </c>
      <c r="K26" s="95">
        <v>0</v>
      </c>
      <c r="L26" s="23">
        <v>1</v>
      </c>
      <c r="M26" s="6">
        <v>0</v>
      </c>
      <c r="N26" s="6">
        <v>1</v>
      </c>
      <c r="O26" s="22">
        <v>0</v>
      </c>
      <c r="P26" s="59">
        <f>L26+J26+H26+D26</f>
        <v>1</v>
      </c>
      <c r="Q26" s="59" t="b">
        <f t="shared" ref="Q26:Q32" si="3">P26=B26</f>
        <v>1</v>
      </c>
    </row>
    <row r="27" spans="1:17" s="59" customFormat="1" ht="21.75" customHeight="1" x14ac:dyDescent="0.3">
      <c r="A27" s="105" t="s">
        <v>66</v>
      </c>
      <c r="B27" s="32">
        <v>5</v>
      </c>
      <c r="C27" s="63">
        <v>3</v>
      </c>
      <c r="D27" s="20">
        <v>2</v>
      </c>
      <c r="E27" s="6">
        <v>1</v>
      </c>
      <c r="F27" s="6">
        <v>1</v>
      </c>
      <c r="G27" s="22">
        <v>0</v>
      </c>
      <c r="H27" s="20">
        <v>1</v>
      </c>
      <c r="I27" s="94">
        <v>1</v>
      </c>
      <c r="J27" s="20">
        <v>0</v>
      </c>
      <c r="K27" s="94">
        <v>0</v>
      </c>
      <c r="L27" s="23">
        <v>2</v>
      </c>
      <c r="M27" s="6">
        <v>0</v>
      </c>
      <c r="N27" s="6">
        <v>2</v>
      </c>
      <c r="O27" s="22">
        <v>0</v>
      </c>
      <c r="P27" s="59">
        <f t="shared" ref="P27:P32" si="4">L27+J27+H27+D27</f>
        <v>5</v>
      </c>
      <c r="Q27" s="59" t="b">
        <f t="shared" si="3"/>
        <v>1</v>
      </c>
    </row>
    <row r="28" spans="1:17" s="59" customFormat="1" ht="21.75" customHeight="1" x14ac:dyDescent="0.3">
      <c r="A28" s="105" t="s">
        <v>75</v>
      </c>
      <c r="B28" s="32">
        <v>6</v>
      </c>
      <c r="C28" s="63">
        <v>5</v>
      </c>
      <c r="D28" s="20">
        <v>4</v>
      </c>
      <c r="E28" s="6">
        <v>0</v>
      </c>
      <c r="F28" s="6">
        <v>1</v>
      </c>
      <c r="G28" s="22">
        <v>3</v>
      </c>
      <c r="H28" s="20">
        <v>1</v>
      </c>
      <c r="I28" s="94">
        <v>1</v>
      </c>
      <c r="J28" s="50">
        <v>0</v>
      </c>
      <c r="K28" s="95">
        <v>0</v>
      </c>
      <c r="L28" s="23">
        <v>1</v>
      </c>
      <c r="M28" s="6">
        <v>0</v>
      </c>
      <c r="N28" s="6">
        <v>1</v>
      </c>
      <c r="O28" s="22">
        <v>0</v>
      </c>
      <c r="P28" s="59">
        <f t="shared" si="4"/>
        <v>6</v>
      </c>
      <c r="Q28" s="59" t="b">
        <f t="shared" si="3"/>
        <v>1</v>
      </c>
    </row>
    <row r="29" spans="1:17" s="59" customFormat="1" ht="21.75" customHeight="1" x14ac:dyDescent="0.3">
      <c r="A29" s="105" t="s">
        <v>67</v>
      </c>
      <c r="B29" s="32">
        <v>1</v>
      </c>
      <c r="C29" s="63">
        <v>0</v>
      </c>
      <c r="D29" s="20">
        <v>0</v>
      </c>
      <c r="E29" s="6">
        <v>0</v>
      </c>
      <c r="F29" s="6">
        <v>0</v>
      </c>
      <c r="G29" s="22">
        <v>0</v>
      </c>
      <c r="H29" s="20">
        <v>0</v>
      </c>
      <c r="I29" s="94">
        <v>0</v>
      </c>
      <c r="J29" s="20">
        <v>0</v>
      </c>
      <c r="K29" s="94">
        <v>0</v>
      </c>
      <c r="L29" s="23">
        <v>1</v>
      </c>
      <c r="M29" s="6">
        <v>0</v>
      </c>
      <c r="N29" s="6">
        <v>1</v>
      </c>
      <c r="O29" s="22">
        <v>0</v>
      </c>
      <c r="P29" s="59">
        <f t="shared" si="4"/>
        <v>1</v>
      </c>
      <c r="Q29" s="59" t="b">
        <f t="shared" si="3"/>
        <v>1</v>
      </c>
    </row>
    <row r="30" spans="1:17" s="59" customFormat="1" ht="21.75" customHeight="1" x14ac:dyDescent="0.3">
      <c r="A30" s="105" t="s">
        <v>100</v>
      </c>
      <c r="B30" s="32">
        <v>3</v>
      </c>
      <c r="C30" s="63">
        <v>2</v>
      </c>
      <c r="D30" s="20">
        <v>1</v>
      </c>
      <c r="E30" s="6">
        <v>0</v>
      </c>
      <c r="F30" s="6">
        <v>0</v>
      </c>
      <c r="G30" s="22">
        <v>1</v>
      </c>
      <c r="H30" s="20">
        <v>1</v>
      </c>
      <c r="I30" s="94">
        <v>1</v>
      </c>
      <c r="J30" s="50">
        <v>0</v>
      </c>
      <c r="K30" s="95">
        <v>0</v>
      </c>
      <c r="L30" s="23">
        <v>1</v>
      </c>
      <c r="M30" s="6">
        <v>1</v>
      </c>
      <c r="N30" s="6">
        <v>0</v>
      </c>
      <c r="O30" s="22">
        <v>0</v>
      </c>
      <c r="P30" s="59">
        <f t="shared" si="4"/>
        <v>3</v>
      </c>
      <c r="Q30" s="59" t="b">
        <f t="shared" si="3"/>
        <v>1</v>
      </c>
    </row>
    <row r="31" spans="1:17" s="59" customFormat="1" ht="21.75" customHeight="1" x14ac:dyDescent="0.25">
      <c r="A31" s="106" t="s">
        <v>68</v>
      </c>
      <c r="B31" s="32">
        <v>7</v>
      </c>
      <c r="C31" s="63">
        <v>6</v>
      </c>
      <c r="D31" s="20">
        <v>2</v>
      </c>
      <c r="E31" s="6">
        <v>1</v>
      </c>
      <c r="F31" s="6">
        <v>1</v>
      </c>
      <c r="G31" s="22">
        <v>0</v>
      </c>
      <c r="H31" s="20">
        <v>4</v>
      </c>
      <c r="I31" s="94">
        <v>4</v>
      </c>
      <c r="J31" s="97">
        <v>0</v>
      </c>
      <c r="K31" s="35">
        <v>0</v>
      </c>
      <c r="L31" s="23">
        <v>1</v>
      </c>
      <c r="M31" s="6">
        <v>0</v>
      </c>
      <c r="N31" s="6">
        <v>1</v>
      </c>
      <c r="O31" s="22">
        <v>0</v>
      </c>
      <c r="P31" s="59">
        <f t="shared" si="4"/>
        <v>7</v>
      </c>
      <c r="Q31" s="59" t="b">
        <f t="shared" si="3"/>
        <v>1</v>
      </c>
    </row>
    <row r="32" spans="1:17" s="59" customFormat="1" ht="21.75" customHeight="1" x14ac:dyDescent="0.3">
      <c r="A32" s="105" t="s">
        <v>76</v>
      </c>
      <c r="B32" s="32">
        <v>4</v>
      </c>
      <c r="C32" s="63">
        <v>2</v>
      </c>
      <c r="D32" s="20">
        <v>0</v>
      </c>
      <c r="E32" s="6">
        <v>0</v>
      </c>
      <c r="F32" s="6">
        <v>0</v>
      </c>
      <c r="G32" s="22">
        <v>0</v>
      </c>
      <c r="H32" s="20">
        <v>2</v>
      </c>
      <c r="I32" s="94">
        <v>2</v>
      </c>
      <c r="J32" s="97">
        <v>0</v>
      </c>
      <c r="K32" s="35">
        <v>0</v>
      </c>
      <c r="L32" s="23">
        <v>1</v>
      </c>
      <c r="M32" s="6">
        <v>0</v>
      </c>
      <c r="N32" s="6">
        <v>1</v>
      </c>
      <c r="O32" s="22">
        <v>1</v>
      </c>
      <c r="P32" s="59">
        <f t="shared" si="4"/>
        <v>3</v>
      </c>
      <c r="Q32" s="59" t="b">
        <f t="shared" si="3"/>
        <v>0</v>
      </c>
    </row>
    <row r="33" spans="1:17" s="41" customFormat="1" ht="21.75" customHeight="1" x14ac:dyDescent="0.3">
      <c r="A33" s="47"/>
      <c r="B33" s="48"/>
      <c r="C33" s="38"/>
      <c r="D33" s="38"/>
      <c r="E33" s="38"/>
      <c r="F33" s="38"/>
      <c r="G33" s="38"/>
      <c r="H33" s="38"/>
      <c r="I33" s="38"/>
      <c r="J33" s="38"/>
      <c r="K33" s="38"/>
      <c r="L33" s="43"/>
      <c r="M33" s="38"/>
      <c r="N33" s="38"/>
      <c r="O33" s="38"/>
    </row>
    <row r="34" spans="1:17" s="41" customFormat="1" ht="21.75" customHeight="1" x14ac:dyDescent="0.3">
      <c r="A34" s="47"/>
      <c r="B34" s="48"/>
      <c r="C34" s="38"/>
      <c r="D34" s="38"/>
      <c r="E34" s="38"/>
      <c r="F34" s="38"/>
      <c r="G34" s="38"/>
      <c r="H34" s="38"/>
      <c r="I34" s="38"/>
      <c r="J34" s="38"/>
      <c r="K34" s="38"/>
      <c r="L34" s="43"/>
      <c r="M34" s="38"/>
      <c r="N34" s="38"/>
      <c r="O34" s="38"/>
    </row>
    <row r="35" spans="1:17" ht="30" customHeight="1" x14ac:dyDescent="0.25">
      <c r="I35" s="102" t="s">
        <v>77</v>
      </c>
      <c r="J35" s="102"/>
      <c r="K35" s="62">
        <f>F4+I4+N4</f>
        <v>251</v>
      </c>
      <c r="N35" s="36"/>
      <c r="O35" s="36"/>
      <c r="P35" s="36"/>
      <c r="Q35" s="36"/>
    </row>
    <row r="36" spans="1:17" ht="31.5" customHeight="1" x14ac:dyDescent="0.35">
      <c r="A36" s="44" t="s">
        <v>36</v>
      </c>
      <c r="B36" s="42" t="s">
        <v>45</v>
      </c>
      <c r="C36" s="45"/>
      <c r="D36" s="45"/>
      <c r="I36" s="102" t="s">
        <v>78</v>
      </c>
      <c r="J36" s="102"/>
      <c r="K36" s="62">
        <f>G4+K4+O4</f>
        <v>34</v>
      </c>
    </row>
    <row r="37" spans="1:17" ht="39" customHeight="1" x14ac:dyDescent="0.35">
      <c r="A37" s="44" t="s">
        <v>37</v>
      </c>
      <c r="B37" s="42" t="s">
        <v>46</v>
      </c>
      <c r="C37" s="45"/>
      <c r="D37" s="45"/>
      <c r="I37" s="102" t="s">
        <v>79</v>
      </c>
      <c r="J37" s="102"/>
      <c r="K37" s="62">
        <f>E4+M4</f>
        <v>30</v>
      </c>
    </row>
    <row r="38" spans="1:17" ht="21.75" customHeight="1" x14ac:dyDescent="0.35">
      <c r="A38" s="44" t="s">
        <v>38</v>
      </c>
      <c r="B38" s="42" t="s">
        <v>47</v>
      </c>
      <c r="C38" s="45"/>
      <c r="D38" s="45"/>
    </row>
    <row r="39" spans="1:17" ht="21.75" customHeight="1" x14ac:dyDescent="0.35">
      <c r="A39" s="44" t="s">
        <v>39</v>
      </c>
      <c r="B39" s="42" t="s">
        <v>48</v>
      </c>
      <c r="C39" s="45"/>
      <c r="D39" s="45"/>
    </row>
    <row r="41" spans="1:17" ht="47.25" customHeight="1" x14ac:dyDescent="0.25">
      <c r="A41" s="7"/>
      <c r="B41" s="36"/>
      <c r="C41" s="37"/>
      <c r="D41" s="37"/>
      <c r="E41" s="37"/>
      <c r="F41" s="37"/>
      <c r="G41" s="37"/>
      <c r="H41" s="37"/>
      <c r="I41" s="37"/>
      <c r="J41" s="37"/>
    </row>
    <row r="43" spans="1:17" ht="21.75" customHeight="1" x14ac:dyDescent="0.25">
      <c r="F43" s="57"/>
    </row>
    <row r="44" spans="1:17" ht="21.75" customHeight="1" x14ac:dyDescent="0.25">
      <c r="F44" s="58"/>
    </row>
    <row r="45" spans="1:17" ht="21.75" customHeight="1" x14ac:dyDescent="0.25">
      <c r="F45" s="58"/>
    </row>
    <row r="46" spans="1:17" ht="21.75" customHeight="1" x14ac:dyDescent="0.25">
      <c r="F46" s="58"/>
    </row>
    <row r="47" spans="1:17" ht="21.75" customHeight="1" x14ac:dyDescent="0.25">
      <c r="F47" s="58"/>
    </row>
    <row r="48" spans="1:17" ht="21.75" customHeight="1" x14ac:dyDescent="0.25">
      <c r="F48" s="58"/>
    </row>
    <row r="49" spans="6:6" ht="21.75" customHeight="1" x14ac:dyDescent="0.25">
      <c r="F49" s="58"/>
    </row>
    <row r="50" spans="6:6" ht="21.75" customHeight="1" x14ac:dyDescent="0.25">
      <c r="F50" s="58"/>
    </row>
    <row r="51" spans="6:6" ht="21.75" customHeight="1" x14ac:dyDescent="0.25">
      <c r="F51" s="58"/>
    </row>
    <row r="52" spans="6:6" ht="21.75" customHeight="1" x14ac:dyDescent="0.25">
      <c r="F52" s="58"/>
    </row>
    <row r="53" spans="6:6" ht="21.75" customHeight="1" x14ac:dyDescent="0.25">
      <c r="F53" s="58"/>
    </row>
    <row r="54" spans="6:6" ht="21.75" customHeight="1" x14ac:dyDescent="0.25">
      <c r="F54" s="58"/>
    </row>
    <row r="55" spans="6:6" ht="21.75" customHeight="1" x14ac:dyDescent="0.25">
      <c r="F55" s="58"/>
    </row>
    <row r="56" spans="6:6" ht="21.75" customHeight="1" x14ac:dyDescent="0.25">
      <c r="F56" s="58"/>
    </row>
    <row r="57" spans="6:6" ht="21.75" customHeight="1" x14ac:dyDescent="0.25">
      <c r="F57" s="58"/>
    </row>
    <row r="58" spans="6:6" ht="21.75" customHeight="1" x14ac:dyDescent="0.25">
      <c r="F58" s="58"/>
    </row>
    <row r="59" spans="6:6" ht="21.75" customHeight="1" x14ac:dyDescent="0.25">
      <c r="F59" s="58"/>
    </row>
    <row r="60" spans="6:6" ht="21.75" customHeight="1" x14ac:dyDescent="0.25">
      <c r="F60" s="58"/>
    </row>
    <row r="61" spans="6:6" ht="21.75" customHeight="1" x14ac:dyDescent="0.25">
      <c r="F61" s="58"/>
    </row>
    <row r="62" spans="6:6" ht="21.75" customHeight="1" x14ac:dyDescent="0.25">
      <c r="F62" s="58"/>
    </row>
    <row r="63" spans="6:6" ht="21.75" customHeight="1" x14ac:dyDescent="0.25">
      <c r="F63" s="58"/>
    </row>
    <row r="64" spans="6:6" ht="21.75" customHeight="1" x14ac:dyDescent="0.25">
      <c r="F64" s="58"/>
    </row>
    <row r="65" spans="6:6" ht="21.75" customHeight="1" x14ac:dyDescent="0.25">
      <c r="F65" s="58"/>
    </row>
    <row r="66" spans="6:6" ht="21.75" customHeight="1" x14ac:dyDescent="0.25">
      <c r="F66" s="58"/>
    </row>
    <row r="67" spans="6:6" ht="21.75" customHeight="1" x14ac:dyDescent="0.25">
      <c r="F67" s="58"/>
    </row>
    <row r="68" spans="6:6" ht="21.75" customHeight="1" x14ac:dyDescent="0.25">
      <c r="F68" s="58"/>
    </row>
    <row r="69" spans="6:6" ht="21.75" customHeight="1" x14ac:dyDescent="0.25">
      <c r="F69" s="58"/>
    </row>
    <row r="70" spans="6:6" ht="21.75" customHeight="1" x14ac:dyDescent="0.25">
      <c r="F70" s="58"/>
    </row>
  </sheetData>
  <mergeCells count="8">
    <mergeCell ref="L2:O2"/>
    <mergeCell ref="B1:N1"/>
    <mergeCell ref="I35:J35"/>
    <mergeCell ref="I36:J36"/>
    <mergeCell ref="I37:J37"/>
    <mergeCell ref="D2:G2"/>
    <mergeCell ref="H2:I2"/>
    <mergeCell ref="J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Общие данные</vt:lpstr>
      <vt:lpstr>Распределение тестовых баллов</vt:lpstr>
      <vt:lpstr>Сравнительный анализ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cp:lastPrinted>2024-07-15T01:04:02Z</cp:lastPrinted>
  <dcterms:created xsi:type="dcterms:W3CDTF">2024-07-14T23:48:05Z</dcterms:created>
  <dcterms:modified xsi:type="dcterms:W3CDTF">2025-07-17T01:34:53Z</dcterms:modified>
</cp:coreProperties>
</file>